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7_2" sheetId="1" r:id="rId1"/>
    <sheet name="Z7_2" sheetId="2" r:id="rId2"/>
  </sheets>
  <externalReferences>
    <externalReference r:id="rId5"/>
  </externalReferences>
  <definedNames>
    <definedName name="Z7_2">'Z7_2'!$A$1:$L$28</definedName>
    <definedName name="_xlnm.Print_Area" localSheetId="0">'7_2'!$A$1:$P$38</definedName>
  </definedNames>
  <calcPr fullCalcOnLoad="1"/>
</workbook>
</file>

<file path=xl/sharedStrings.xml><?xml version="1.0" encoding="utf-8"?>
<sst xmlns="http://schemas.openxmlformats.org/spreadsheetml/2006/main" count="70" uniqueCount="56">
  <si>
    <t>Таблиця 7.2</t>
  </si>
  <si>
    <t>Результати перегляду апеляційними судами</t>
  </si>
  <si>
    <t>ухвал (постанов) місцевих судів у кримінальних справах</t>
  </si>
  <si>
    <t>№ з/п</t>
  </si>
  <si>
    <t>Область
(регіон)</t>
  </si>
  <si>
    <t>Усього осіб, щодо яких винесено ухвал (постанов), крім окремих ухвал</t>
  </si>
  <si>
    <t>Кількість осіб, щодо яких ухвали (постанови), крім окремих ухвал</t>
  </si>
  <si>
    <t xml:space="preserve">скасовано </t>
  </si>
  <si>
    <t>% питома вага*</t>
  </si>
  <si>
    <t>змінено</t>
  </si>
  <si>
    <t xml:space="preserve">усього скасовано, змінено 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</si>
  <si>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</si>
  <si>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</si>
  <si>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</si>
  <si>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</si>
  <si>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</si>
  <si>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</si>
  <si>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</si>
  <si>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</si>
  <si>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</si>
  <si>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</si>
  <si>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</si>
  <si>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</si>
  <si>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</si>
  <si>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</si>
  <si>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</si>
  <si>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</si>
  <si>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</si>
  <si>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</si>
  <si>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</si>
  <si>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</si>
  <si>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</si>
  <si>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</si>
  <si>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</si>
  <si>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</si>
  <si>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</si>
  <si>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</si>
  <si>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</si>
  <si>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</si>
  <si>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</si>
  <si>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</si>
  <si>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 xml:space="preserve">        * % – від кількості осіб, щодо яких винесено постанови (ухвали), окрім окремих ухвал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</si>
  <si>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</si>
  <si>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</si>
  <si>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</si>
  <si>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</si>
  <si>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</si>
  <si>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</si>
  <si>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</si>
  <si>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</si>
  <si>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</si>
  <si>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</si>
  <si>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</si>
  <si>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</si>
  <si>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I півріччя 2015</t>
  </si>
  <si>
    <t>I півріччя 2016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</si>
</sst>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4" borderId="10" xfId="52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 locked="0"/>
    </xf>
    <xf numFmtId="1" fontId="1" fillId="0" borderId="10" xfId="0" applyNumberFormat="1" applyFont="1" applyBorder="1" applyAlignment="1" applyProtection="1">
      <alignment horizontal="right" vertical="center" wrapText="1"/>
      <protection locked="0"/>
    </xf>
    <xf numFmtId="2" fontId="1" fillId="34" borderId="10" xfId="0" applyNumberFormat="1" applyFont="1" applyFill="1" applyBorder="1" applyAlignment="1">
      <alignment horizontal="center" vertical="center"/>
    </xf>
    <xf numFmtId="0" fontId="0" fillId="0" borderId="0" xfId="0" applyNumberFormat="1" applyAlignment="1" quotePrefix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right" vertical="center" wrapText="1"/>
    </xf>
    <xf numFmtId="0" fontId="1" fillId="34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1" fontId="1" fillId="0" borderId="10" xfId="0" applyNumberFormat="1" applyFont="1" applyBorder="1" applyAlignment="1" applyProtection="1">
      <alignment vertical="center" wrapText="1"/>
      <protection locked="0"/>
    </xf>
    <xf numFmtId="0" fontId="1" fillId="34" borderId="10" xfId="0" applyFont="1" applyFill="1" applyBorder="1" applyAlignment="1">
      <alignment/>
    </xf>
    <xf numFmtId="2" fontId="1" fillId="34" borderId="10" xfId="0" applyNumberFormat="1" applyFont="1" applyFill="1" applyBorder="1" applyAlignment="1">
      <alignment vertical="center"/>
    </xf>
    <xf numFmtId="1" fontId="1" fillId="0" borderId="10" xfId="0" applyNumberFormat="1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1" fontId="3" fillId="35" borderId="10" xfId="0" applyNumberFormat="1" applyFont="1" applyFill="1" applyBorder="1" applyAlignment="1" applyProtection="1">
      <alignment vertical="center" wrapText="1"/>
      <protection locked="0"/>
    </xf>
    <xf numFmtId="0" fontId="3" fillId="35" borderId="10" xfId="0" applyFont="1" applyFill="1" applyBorder="1" applyAlignment="1">
      <alignment/>
    </xf>
    <xf numFmtId="2" fontId="3" fillId="35" borderId="10" xfId="0" applyNumberFormat="1" applyFont="1" applyFill="1" applyBorder="1" applyAlignment="1">
      <alignment vertical="center"/>
    </xf>
    <xf numFmtId="1" fontId="3" fillId="35" borderId="10" xfId="0" applyNumberFormat="1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7_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_2"/>
      <sheetName val="Z7_2"/>
    </sheetNames>
    <sheetDataSet>
      <sheetData sheetId="0">
        <row r="9">
          <cell r="D9">
            <v>0</v>
          </cell>
          <cell r="F9">
            <v>0</v>
          </cell>
        </row>
        <row r="10">
          <cell r="D10">
            <v>13315</v>
          </cell>
          <cell r="F10">
            <v>74</v>
          </cell>
          <cell r="J10">
            <v>63</v>
          </cell>
          <cell r="N10">
            <v>137</v>
          </cell>
        </row>
        <row r="11">
          <cell r="D11">
            <v>5796</v>
          </cell>
          <cell r="F11">
            <v>21</v>
          </cell>
          <cell r="J11">
            <v>20</v>
          </cell>
          <cell r="N11">
            <v>41</v>
          </cell>
        </row>
        <row r="12">
          <cell r="D12">
            <v>36856</v>
          </cell>
          <cell r="F12">
            <v>215</v>
          </cell>
          <cell r="J12">
            <v>298</v>
          </cell>
          <cell r="N12">
            <v>513</v>
          </cell>
        </row>
        <row r="13">
          <cell r="D13">
            <v>13410</v>
          </cell>
          <cell r="F13">
            <v>16</v>
          </cell>
          <cell r="J13">
            <v>30</v>
          </cell>
          <cell r="N13">
            <v>46</v>
          </cell>
        </row>
        <row r="14">
          <cell r="D14">
            <v>11337</v>
          </cell>
          <cell r="F14">
            <v>59</v>
          </cell>
          <cell r="J14">
            <v>54</v>
          </cell>
          <cell r="N14">
            <v>113</v>
          </cell>
        </row>
        <row r="15">
          <cell r="D15">
            <v>6390</v>
          </cell>
          <cell r="F15">
            <v>42</v>
          </cell>
          <cell r="J15">
            <v>29</v>
          </cell>
          <cell r="N15">
            <v>71</v>
          </cell>
        </row>
        <row r="16">
          <cell r="D16">
            <v>16151</v>
          </cell>
          <cell r="F16">
            <v>135</v>
          </cell>
          <cell r="J16">
            <v>141</v>
          </cell>
          <cell r="N16">
            <v>276</v>
          </cell>
        </row>
        <row r="17">
          <cell r="D17">
            <v>5778</v>
          </cell>
          <cell r="F17">
            <v>17</v>
          </cell>
          <cell r="J17">
            <v>19</v>
          </cell>
          <cell r="N17">
            <v>36</v>
          </cell>
        </row>
        <row r="18">
          <cell r="D18">
            <v>12414</v>
          </cell>
          <cell r="F18">
            <v>76</v>
          </cell>
          <cell r="J18">
            <v>134</v>
          </cell>
          <cell r="N18">
            <v>210</v>
          </cell>
        </row>
        <row r="19">
          <cell r="D19">
            <v>6663</v>
          </cell>
          <cell r="F19">
            <v>68</v>
          </cell>
          <cell r="J19">
            <v>94</v>
          </cell>
          <cell r="N19">
            <v>162</v>
          </cell>
        </row>
        <row r="20">
          <cell r="D20">
            <v>7037</v>
          </cell>
          <cell r="F20">
            <v>8</v>
          </cell>
          <cell r="J20">
            <v>5</v>
          </cell>
          <cell r="N20">
            <v>13</v>
          </cell>
        </row>
        <row r="21">
          <cell r="D21">
            <v>16900</v>
          </cell>
          <cell r="F21">
            <v>57</v>
          </cell>
          <cell r="J21">
            <v>67</v>
          </cell>
          <cell r="N21">
            <v>124</v>
          </cell>
        </row>
        <row r="22">
          <cell r="D22">
            <v>8892</v>
          </cell>
          <cell r="F22">
            <v>25</v>
          </cell>
          <cell r="J22">
            <v>13</v>
          </cell>
          <cell r="N22">
            <v>38</v>
          </cell>
        </row>
        <row r="23">
          <cell r="D23">
            <v>22515</v>
          </cell>
          <cell r="F23">
            <v>138</v>
          </cell>
          <cell r="J23">
            <v>79</v>
          </cell>
          <cell r="N23">
            <v>217</v>
          </cell>
        </row>
        <row r="24">
          <cell r="D24">
            <v>12353</v>
          </cell>
          <cell r="F24">
            <v>42</v>
          </cell>
          <cell r="J24">
            <v>58</v>
          </cell>
          <cell r="N24">
            <v>100</v>
          </cell>
        </row>
        <row r="25">
          <cell r="D25">
            <v>5905</v>
          </cell>
          <cell r="F25">
            <v>26</v>
          </cell>
          <cell r="J25">
            <v>46</v>
          </cell>
          <cell r="N25">
            <v>72</v>
          </cell>
        </row>
        <row r="26">
          <cell r="D26">
            <v>8066</v>
          </cell>
          <cell r="F26">
            <v>74</v>
          </cell>
          <cell r="J26">
            <v>62</v>
          </cell>
          <cell r="N26">
            <v>136</v>
          </cell>
        </row>
        <row r="27">
          <cell r="D27">
            <v>7801</v>
          </cell>
          <cell r="F27">
            <v>38</v>
          </cell>
          <cell r="J27">
            <v>22</v>
          </cell>
          <cell r="N27">
            <v>60</v>
          </cell>
        </row>
        <row r="28">
          <cell r="D28">
            <v>25956</v>
          </cell>
          <cell r="F28">
            <v>189</v>
          </cell>
          <cell r="J28">
            <v>135</v>
          </cell>
          <cell r="N28">
            <v>324</v>
          </cell>
        </row>
        <row r="29">
          <cell r="D29">
            <v>9765</v>
          </cell>
          <cell r="F29">
            <v>73</v>
          </cell>
          <cell r="J29">
            <v>104</v>
          </cell>
          <cell r="N29">
            <v>177</v>
          </cell>
        </row>
        <row r="30">
          <cell r="D30">
            <v>9362</v>
          </cell>
          <cell r="F30">
            <v>29</v>
          </cell>
          <cell r="J30">
            <v>55</v>
          </cell>
          <cell r="N30">
            <v>84</v>
          </cell>
        </row>
        <row r="31">
          <cell r="D31">
            <v>10046</v>
          </cell>
          <cell r="F31">
            <v>96</v>
          </cell>
          <cell r="J31">
            <v>105</v>
          </cell>
          <cell r="N31">
            <v>201</v>
          </cell>
        </row>
        <row r="32">
          <cell r="D32">
            <v>4105</v>
          </cell>
          <cell r="F32">
            <v>17</v>
          </cell>
          <cell r="J32">
            <v>21</v>
          </cell>
          <cell r="N32">
            <v>38</v>
          </cell>
        </row>
        <row r="33">
          <cell r="D33">
            <v>7198</v>
          </cell>
          <cell r="F33">
            <v>53</v>
          </cell>
          <cell r="J33">
            <v>79</v>
          </cell>
          <cell r="N33">
            <v>132</v>
          </cell>
        </row>
        <row r="34">
          <cell r="D34">
            <v>46709</v>
          </cell>
          <cell r="F34">
            <v>194</v>
          </cell>
          <cell r="J34">
            <v>146</v>
          </cell>
          <cell r="N34">
            <v>340</v>
          </cell>
        </row>
        <row r="35">
          <cell r="D35">
            <v>0</v>
          </cell>
          <cell r="F35">
            <v>0</v>
          </cell>
        </row>
        <row r="36">
          <cell r="D36">
            <v>330720</v>
          </cell>
          <cell r="F36">
            <v>1782</v>
          </cell>
          <cell r="J36">
            <v>1879</v>
          </cell>
          <cell r="N36">
            <v>3661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.875" style="8" customWidth="1"/>
    <col min="2" max="2" width="24.125" style="8" customWidth="1"/>
    <col min="3" max="3" width="8.375" style="8" customWidth="1"/>
    <col min="4" max="4" width="8.625" style="8" customWidth="1"/>
    <col min="5" max="6" width="7.875" style="8" customWidth="1"/>
    <col min="7" max="7" width="8.25390625" style="8" customWidth="1"/>
    <col min="8" max="8" width="8.625" style="8" customWidth="1"/>
    <col min="9" max="9" width="8.375" style="8" customWidth="1"/>
    <col min="10" max="10" width="8.25390625" style="8" customWidth="1"/>
    <col min="11" max="11" width="8.125" style="8" customWidth="1"/>
    <col min="12" max="12" width="8.25390625" style="8" customWidth="1"/>
    <col min="13" max="14" width="8.00390625" style="8" customWidth="1"/>
    <col min="15" max="15" width="7.75390625" style="8" customWidth="1"/>
    <col min="16" max="16" width="8.25390625" style="8" customWidth="1"/>
    <col min="17" max="22" width="4.625" style="8" customWidth="1"/>
    <col min="23" max="16384" width="9.125" style="8" customWidth="1"/>
  </cols>
  <sheetData>
    <row r="1" ht="12.75">
      <c r="O1" s="8" t="s">
        <v>0</v>
      </c>
    </row>
    <row r="2" spans="1:16" ht="13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2.75" customHeight="1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3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ht="25.5" customHeight="1">
      <c r="A5" s="20" t="s">
        <v>3</v>
      </c>
      <c r="B5" s="21" t="s">
        <v>4</v>
      </c>
      <c r="C5" s="22" t="s">
        <v>5</v>
      </c>
      <c r="D5" s="22"/>
      <c r="E5" s="23" t="s">
        <v>6</v>
      </c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ht="24.75" customHeight="1">
      <c r="A6" s="20"/>
      <c r="B6" s="21"/>
      <c r="C6" s="22"/>
      <c r="D6" s="22"/>
      <c r="E6" s="17" t="s">
        <v>7</v>
      </c>
      <c r="F6" s="17"/>
      <c r="G6" s="18" t="s">
        <v>8</v>
      </c>
      <c r="H6" s="18"/>
      <c r="I6" s="17" t="s">
        <v>9</v>
      </c>
      <c r="J6" s="17"/>
      <c r="K6" s="18" t="s">
        <v>8</v>
      </c>
      <c r="L6" s="18"/>
      <c r="M6" s="17" t="s">
        <v>10</v>
      </c>
      <c r="N6" s="17"/>
      <c r="O6" s="18" t="s">
        <v>8</v>
      </c>
      <c r="P6" s="18"/>
    </row>
    <row r="7" spans="1:16" ht="36.75" customHeight="1">
      <c r="A7" s="20"/>
      <c r="B7" s="21"/>
      <c r="C7" s="1" t="s">
        <v>54</v>
      </c>
      <c r="D7" s="1" t="s">
        <v>55</v>
      </c>
      <c r="E7" s="1" t="s">
        <v>54</v>
      </c>
      <c r="F7" s="1" t="s">
        <v>55</v>
      </c>
      <c r="G7" s="2" t="s">
        <v>54</v>
      </c>
      <c r="H7" s="2" t="s">
        <v>55</v>
      </c>
      <c r="I7" s="1" t="s">
        <v>54</v>
      </c>
      <c r="J7" s="1" t="s">
        <v>55</v>
      </c>
      <c r="K7" s="2" t="s">
        <v>54</v>
      </c>
      <c r="L7" s="2" t="s">
        <v>55</v>
      </c>
      <c r="M7" s="1" t="s">
        <v>54</v>
      </c>
      <c r="N7" s="1" t="s">
        <v>55</v>
      </c>
      <c r="O7" s="2" t="s">
        <v>54</v>
      </c>
      <c r="P7" s="2" t="s">
        <v>55</v>
      </c>
    </row>
    <row r="8" spans="1:16" ht="12" customHeight="1">
      <c r="A8" s="12" t="s">
        <v>11</v>
      </c>
      <c r="B8" s="12" t="s">
        <v>12</v>
      </c>
      <c r="C8" s="7">
        <v>1</v>
      </c>
      <c r="D8" s="7">
        <v>2</v>
      </c>
      <c r="E8" s="7">
        <v>3</v>
      </c>
      <c r="F8" s="7">
        <v>4</v>
      </c>
      <c r="G8" s="13">
        <v>5</v>
      </c>
      <c r="H8" s="13">
        <v>6</v>
      </c>
      <c r="I8" s="7">
        <v>7</v>
      </c>
      <c r="J8" s="7">
        <v>8</v>
      </c>
      <c r="K8" s="13">
        <v>9</v>
      </c>
      <c r="L8" s="13">
        <v>10</v>
      </c>
      <c r="M8" s="7">
        <v>11</v>
      </c>
      <c r="N8" s="7">
        <v>12</v>
      </c>
      <c r="O8" s="13">
        <v>13</v>
      </c>
      <c r="P8" s="13">
        <v>14</v>
      </c>
    </row>
    <row r="9" spans="1:27" ht="12" customHeight="1">
      <c r="A9" s="14">
        <v>1</v>
      </c>
      <c r="B9" s="3" t="s">
        <v>13</v>
      </c>
      <c r="C9" s="4">
        <f>'[1]7_2'!D9</f>
        <v>0</v>
      </c>
      <c r="D9" s="4">
        <f>'Z7_2'!A2</f>
        <v>0</v>
      </c>
      <c r="E9" s="4">
        <f>'[1]7_2'!F9</f>
        <v>0</v>
      </c>
      <c r="F9" s="4">
        <f>'Z7_2'!B2</f>
        <v>0</v>
      </c>
      <c r="G9" s="16"/>
      <c r="H9" s="5"/>
      <c r="I9" s="4"/>
      <c r="J9" s="4"/>
      <c r="K9" s="5"/>
      <c r="L9" s="5"/>
      <c r="M9" s="15"/>
      <c r="N9" s="15"/>
      <c r="O9" s="5"/>
      <c r="P9" s="5">
        <f>IF(D9=0,IF(N9=0,0,100),V9)</f>
        <v>0</v>
      </c>
      <c r="Q9" s="24" t="e">
        <f>SUM(E9*100/C9)</f>
        <v>#DIV/0!</v>
      </c>
      <c r="R9" s="24" t="e">
        <f>SUM(F9*100/D9)</f>
        <v>#DIV/0!</v>
      </c>
      <c r="S9" s="24" t="e">
        <f>SUM(I9*100/C9)</f>
        <v>#DIV/0!</v>
      </c>
      <c r="T9" s="24" t="e">
        <f>SUM(J9*100/D9)</f>
        <v>#DIV/0!</v>
      </c>
      <c r="U9" s="24" t="e">
        <f>SUM(M9*100/C9)</f>
        <v>#DIV/0!</v>
      </c>
      <c r="V9" s="24" t="e">
        <f>SUM(N9*100/D9)</f>
        <v>#DIV/0!</v>
      </c>
      <c r="W9" s="24"/>
      <c r="X9" s="24"/>
      <c r="Y9" s="24"/>
      <c r="Z9" s="24"/>
      <c r="AA9" s="24"/>
    </row>
    <row r="10" spans="1:27" ht="12" customHeight="1">
      <c r="A10" s="14">
        <v>2</v>
      </c>
      <c r="B10" s="3" t="s">
        <v>14</v>
      </c>
      <c r="C10" s="25">
        <f>'[1]7_2'!D10</f>
        <v>13315</v>
      </c>
      <c r="D10" s="25">
        <f>'Z7_2'!A3</f>
        <v>15027</v>
      </c>
      <c r="E10" s="25">
        <f>'[1]7_2'!F10</f>
        <v>74</v>
      </c>
      <c r="F10" s="25">
        <f>'Z7_2'!B3</f>
        <v>157</v>
      </c>
      <c r="G10" s="26">
        <f aca="true" t="shared" si="0" ref="G10:G36">ROUND(SUM(E10*100/C10),2)</f>
        <v>0.56</v>
      </c>
      <c r="H10" s="27">
        <f aca="true" t="shared" si="1" ref="H10:H36">IF(D10=0,IF(F10=0,0,100),R10)</f>
        <v>1.0447860517734744</v>
      </c>
      <c r="I10" s="25">
        <f>'[1]7_2'!J10</f>
        <v>63</v>
      </c>
      <c r="J10" s="25">
        <f>'Z7_2'!C3</f>
        <v>21</v>
      </c>
      <c r="K10" s="27">
        <f aca="true" t="shared" si="2" ref="K10:K36">I10/C10*100</f>
        <v>0.4731505820503192</v>
      </c>
      <c r="L10" s="27">
        <f aca="true" t="shared" si="3" ref="L10:L36">IF(D10=0,IF(J10=0,0,100),T10)</f>
        <v>0.13974845278498702</v>
      </c>
      <c r="M10" s="28">
        <f>'[1]7_2'!N10</f>
        <v>137</v>
      </c>
      <c r="N10" s="28">
        <f>SUM(F10+J10)</f>
        <v>178</v>
      </c>
      <c r="O10" s="27">
        <f aca="true" t="shared" si="4" ref="O10:O36">M10/C10*100</f>
        <v>1.028914757791964</v>
      </c>
      <c r="P10" s="27">
        <f aca="true" t="shared" si="5" ref="P10:P36">IF(D10=0,IF(N10=0,0,100),V10)</f>
        <v>1.1845345045584614</v>
      </c>
      <c r="Q10" s="24">
        <f aca="true" t="shared" si="6" ref="Q10:Q36">SUM(E10*100/C10)</f>
        <v>0.5557641757416447</v>
      </c>
      <c r="R10" s="24">
        <f aca="true" t="shared" si="7" ref="R10:R36">SUM(F10*100/D10)</f>
        <v>1.0447860517734744</v>
      </c>
      <c r="S10" s="24">
        <f aca="true" t="shared" si="8" ref="S10:T36">SUM(I10*100/C10)</f>
        <v>0.4731505820503192</v>
      </c>
      <c r="T10" s="24">
        <f t="shared" si="8"/>
        <v>0.13974845278498702</v>
      </c>
      <c r="U10" s="24">
        <f aca="true" t="shared" si="9" ref="U10:V36">SUM(M10*100/C10)</f>
        <v>1.028914757791964</v>
      </c>
      <c r="V10" s="24">
        <f t="shared" si="9"/>
        <v>1.1845345045584614</v>
      </c>
      <c r="W10" s="24"/>
      <c r="X10" s="24"/>
      <c r="Y10" s="24"/>
      <c r="Z10" s="24"/>
      <c r="AA10" s="24"/>
    </row>
    <row r="11" spans="1:27" ht="12" customHeight="1">
      <c r="A11" s="14">
        <v>3</v>
      </c>
      <c r="B11" s="3" t="s">
        <v>15</v>
      </c>
      <c r="C11" s="25">
        <f>'[1]7_2'!D11</f>
        <v>5796</v>
      </c>
      <c r="D11" s="25">
        <f>'Z7_2'!A4</f>
        <v>7703</v>
      </c>
      <c r="E11" s="25">
        <f>'[1]7_2'!F11</f>
        <v>21</v>
      </c>
      <c r="F11" s="25">
        <f>'Z7_2'!B4</f>
        <v>26</v>
      </c>
      <c r="G11" s="26">
        <f t="shared" si="0"/>
        <v>0.36</v>
      </c>
      <c r="H11" s="27">
        <f t="shared" si="1"/>
        <v>0.3375308321433208</v>
      </c>
      <c r="I11" s="25">
        <f>'[1]7_2'!J11</f>
        <v>20</v>
      </c>
      <c r="J11" s="25">
        <f>'Z7_2'!C4</f>
        <v>60</v>
      </c>
      <c r="K11" s="27">
        <f t="shared" si="2"/>
        <v>0.3450655624568668</v>
      </c>
      <c r="L11" s="27">
        <f t="shared" si="3"/>
        <v>0.7789173049461249</v>
      </c>
      <c r="M11" s="28">
        <f>'[1]7_2'!N11</f>
        <v>41</v>
      </c>
      <c r="N11" s="28">
        <f>SUM(F11+J11)</f>
        <v>86</v>
      </c>
      <c r="O11" s="27">
        <f t="shared" si="4"/>
        <v>0.7073844030365769</v>
      </c>
      <c r="P11" s="27">
        <f t="shared" si="5"/>
        <v>1.1164481370894457</v>
      </c>
      <c r="Q11" s="24">
        <f t="shared" si="6"/>
        <v>0.36231884057971014</v>
      </c>
      <c r="R11" s="24">
        <f t="shared" si="7"/>
        <v>0.3375308321433208</v>
      </c>
      <c r="S11" s="24">
        <f t="shared" si="8"/>
        <v>0.3450655624568668</v>
      </c>
      <c r="T11" s="24">
        <f t="shared" si="8"/>
        <v>0.7789173049461249</v>
      </c>
      <c r="U11" s="24">
        <f t="shared" si="9"/>
        <v>0.7073844030365769</v>
      </c>
      <c r="V11" s="24">
        <f t="shared" si="9"/>
        <v>1.1164481370894457</v>
      </c>
      <c r="W11" s="24"/>
      <c r="X11" s="24"/>
      <c r="Y11" s="24"/>
      <c r="Z11" s="24"/>
      <c r="AA11" s="24"/>
    </row>
    <row r="12" spans="1:27" ht="12" customHeight="1">
      <c r="A12" s="14">
        <v>4</v>
      </c>
      <c r="B12" s="3" t="s">
        <v>16</v>
      </c>
      <c r="C12" s="25">
        <f>'[1]7_2'!D12</f>
        <v>36856</v>
      </c>
      <c r="D12" s="25">
        <f>'Z7_2'!A5</f>
        <v>44870</v>
      </c>
      <c r="E12" s="25">
        <f>'[1]7_2'!F12</f>
        <v>215</v>
      </c>
      <c r="F12" s="25">
        <f>'Z7_2'!B5</f>
        <v>240</v>
      </c>
      <c r="G12" s="26">
        <f t="shared" si="0"/>
        <v>0.58</v>
      </c>
      <c r="H12" s="27">
        <f t="shared" si="1"/>
        <v>0.5348785379986628</v>
      </c>
      <c r="I12" s="25">
        <f>'[1]7_2'!J12</f>
        <v>298</v>
      </c>
      <c r="J12" s="25">
        <f>'Z7_2'!C5</f>
        <v>24</v>
      </c>
      <c r="K12" s="27">
        <f t="shared" si="2"/>
        <v>0.8085522031690905</v>
      </c>
      <c r="L12" s="27">
        <f t="shared" si="3"/>
        <v>0.05348785379986628</v>
      </c>
      <c r="M12" s="28">
        <f>'[1]7_2'!N12</f>
        <v>513</v>
      </c>
      <c r="N12" s="28">
        <f>SUM(F12+J12)</f>
        <v>264</v>
      </c>
      <c r="O12" s="27">
        <f t="shared" si="4"/>
        <v>1.391903624918602</v>
      </c>
      <c r="P12" s="27">
        <f t="shared" si="5"/>
        <v>0.5883663917985291</v>
      </c>
      <c r="Q12" s="24">
        <f t="shared" si="6"/>
        <v>0.5833514217495116</v>
      </c>
      <c r="R12" s="24">
        <f t="shared" si="7"/>
        <v>0.5348785379986628</v>
      </c>
      <c r="S12" s="24">
        <f t="shared" si="8"/>
        <v>0.8085522031690905</v>
      </c>
      <c r="T12" s="24">
        <f t="shared" si="8"/>
        <v>0.05348785379986628</v>
      </c>
      <c r="U12" s="24">
        <f t="shared" si="9"/>
        <v>1.391903624918602</v>
      </c>
      <c r="V12" s="24">
        <f t="shared" si="9"/>
        <v>0.5883663917985291</v>
      </c>
      <c r="W12" s="24"/>
      <c r="X12" s="24"/>
      <c r="Y12" s="24"/>
      <c r="Z12" s="24"/>
      <c r="AA12" s="24"/>
    </row>
    <row r="13" spans="1:27" ht="12" customHeight="1">
      <c r="A13" s="14">
        <v>5</v>
      </c>
      <c r="B13" s="3" t="s">
        <v>17</v>
      </c>
      <c r="C13" s="25">
        <f>'[1]7_2'!D13</f>
        <v>13410</v>
      </c>
      <c r="D13" s="25">
        <f>'Z7_2'!A6</f>
        <v>21289</v>
      </c>
      <c r="E13" s="25">
        <f>'[1]7_2'!F13</f>
        <v>16</v>
      </c>
      <c r="F13" s="25">
        <f>'Z7_2'!B6</f>
        <v>120</v>
      </c>
      <c r="G13" s="26">
        <f t="shared" si="0"/>
        <v>0.12</v>
      </c>
      <c r="H13" s="27">
        <f t="shared" si="1"/>
        <v>0.5636713795857016</v>
      </c>
      <c r="I13" s="25">
        <f>'[1]7_2'!J13</f>
        <v>30</v>
      </c>
      <c r="J13" s="25">
        <f>'Z7_2'!C6</f>
        <v>18</v>
      </c>
      <c r="K13" s="27">
        <f t="shared" si="2"/>
        <v>0.22371364653243847</v>
      </c>
      <c r="L13" s="27">
        <f t="shared" si="3"/>
        <v>0.08455070693785523</v>
      </c>
      <c r="M13" s="28">
        <f>'[1]7_2'!N13</f>
        <v>46</v>
      </c>
      <c r="N13" s="28">
        <f>SUM(F13+J13)</f>
        <v>138</v>
      </c>
      <c r="O13" s="27">
        <f t="shared" si="4"/>
        <v>0.34302759134973904</v>
      </c>
      <c r="P13" s="27">
        <f t="shared" si="5"/>
        <v>0.6482220865235567</v>
      </c>
      <c r="Q13" s="24">
        <f t="shared" si="6"/>
        <v>0.11931394481730052</v>
      </c>
      <c r="R13" s="24">
        <f t="shared" si="7"/>
        <v>0.5636713795857016</v>
      </c>
      <c r="S13" s="24">
        <f t="shared" si="8"/>
        <v>0.22371364653243847</v>
      </c>
      <c r="T13" s="24">
        <f t="shared" si="8"/>
        <v>0.08455070693785523</v>
      </c>
      <c r="U13" s="24">
        <f t="shared" si="9"/>
        <v>0.343027591349739</v>
      </c>
      <c r="V13" s="24">
        <f t="shared" si="9"/>
        <v>0.6482220865235567</v>
      </c>
      <c r="W13" s="24"/>
      <c r="X13" s="24"/>
      <c r="Y13" s="24"/>
      <c r="Z13" s="24"/>
      <c r="AA13" s="24"/>
    </row>
    <row r="14" spans="1:27" ht="12" customHeight="1">
      <c r="A14" s="14">
        <v>6</v>
      </c>
      <c r="B14" s="3" t="s">
        <v>18</v>
      </c>
      <c r="C14" s="25">
        <f>'[1]7_2'!D14</f>
        <v>11337</v>
      </c>
      <c r="D14" s="25">
        <f>'Z7_2'!A7</f>
        <v>15287</v>
      </c>
      <c r="E14" s="25">
        <f>'[1]7_2'!F14</f>
        <v>59</v>
      </c>
      <c r="F14" s="25">
        <f>'Z7_2'!B7</f>
        <v>91</v>
      </c>
      <c r="G14" s="26">
        <f t="shared" si="0"/>
        <v>0.52</v>
      </c>
      <c r="H14" s="27">
        <f t="shared" si="1"/>
        <v>0.5952770327729443</v>
      </c>
      <c r="I14" s="25">
        <f>'[1]7_2'!J14</f>
        <v>54</v>
      </c>
      <c r="J14" s="25">
        <f>'Z7_2'!C7</f>
        <v>36</v>
      </c>
      <c r="K14" s="27">
        <f t="shared" si="2"/>
        <v>0.4763164858428155</v>
      </c>
      <c r="L14" s="27">
        <f t="shared" si="3"/>
        <v>0.23549421076731863</v>
      </c>
      <c r="M14" s="28">
        <f>'[1]7_2'!N14</f>
        <v>113</v>
      </c>
      <c r="N14" s="28">
        <f aca="true" t="shared" si="10" ref="N14:N34">SUM(F14+J14)</f>
        <v>127</v>
      </c>
      <c r="O14" s="27">
        <f t="shared" si="4"/>
        <v>0.9967363500044103</v>
      </c>
      <c r="P14" s="27">
        <f t="shared" si="5"/>
        <v>0.830771243540263</v>
      </c>
      <c r="Q14" s="24">
        <f t="shared" si="6"/>
        <v>0.5204198641615948</v>
      </c>
      <c r="R14" s="24">
        <f t="shared" si="7"/>
        <v>0.5952770327729443</v>
      </c>
      <c r="S14" s="24">
        <f t="shared" si="8"/>
        <v>0.47631648584281555</v>
      </c>
      <c r="T14" s="24">
        <f t="shared" si="8"/>
        <v>0.23549421076731863</v>
      </c>
      <c r="U14" s="24">
        <f t="shared" si="9"/>
        <v>0.9967363500044103</v>
      </c>
      <c r="V14" s="24">
        <f t="shared" si="9"/>
        <v>0.830771243540263</v>
      </c>
      <c r="W14" s="24"/>
      <c r="X14" s="24"/>
      <c r="Y14" s="24"/>
      <c r="Z14" s="24"/>
      <c r="AA14" s="24"/>
    </row>
    <row r="15" spans="1:27" ht="12" customHeight="1">
      <c r="A15" s="14">
        <v>7</v>
      </c>
      <c r="B15" s="3" t="s">
        <v>19</v>
      </c>
      <c r="C15" s="25">
        <f>'[1]7_2'!D15</f>
        <v>6390</v>
      </c>
      <c r="D15" s="25">
        <f>'Z7_2'!A8</f>
        <v>5612</v>
      </c>
      <c r="E15" s="25">
        <f>'[1]7_2'!F15</f>
        <v>42</v>
      </c>
      <c r="F15" s="25">
        <f>'Z7_2'!B8</f>
        <v>63</v>
      </c>
      <c r="G15" s="26">
        <f t="shared" si="0"/>
        <v>0.66</v>
      </c>
      <c r="H15" s="27">
        <f t="shared" si="1"/>
        <v>1.1225944404846757</v>
      </c>
      <c r="I15" s="25">
        <f>'[1]7_2'!J15</f>
        <v>29</v>
      </c>
      <c r="J15" s="25">
        <f>'Z7_2'!C8</f>
        <v>2</v>
      </c>
      <c r="K15" s="27">
        <f t="shared" si="2"/>
        <v>0.4538341158059468</v>
      </c>
      <c r="L15" s="27">
        <f t="shared" si="3"/>
        <v>0.03563791874554526</v>
      </c>
      <c r="M15" s="28">
        <f>'[1]7_2'!N15</f>
        <v>71</v>
      </c>
      <c r="N15" s="28">
        <f t="shared" si="10"/>
        <v>65</v>
      </c>
      <c r="O15" s="27">
        <f t="shared" si="4"/>
        <v>1.1111111111111112</v>
      </c>
      <c r="P15" s="27">
        <f t="shared" si="5"/>
        <v>1.158232359230221</v>
      </c>
      <c r="Q15" s="24">
        <f t="shared" si="6"/>
        <v>0.6572769953051644</v>
      </c>
      <c r="R15" s="24">
        <f t="shared" si="7"/>
        <v>1.1225944404846757</v>
      </c>
      <c r="S15" s="24">
        <f t="shared" si="8"/>
        <v>0.4538341158059468</v>
      </c>
      <c r="T15" s="24">
        <f t="shared" si="8"/>
        <v>0.03563791874554526</v>
      </c>
      <c r="U15" s="24">
        <f t="shared" si="9"/>
        <v>1.1111111111111112</v>
      </c>
      <c r="V15" s="24">
        <f t="shared" si="9"/>
        <v>1.158232359230221</v>
      </c>
      <c r="W15" s="24"/>
      <c r="X15" s="24"/>
      <c r="Y15" s="24"/>
      <c r="Z15" s="24"/>
      <c r="AA15" s="24"/>
    </row>
    <row r="16" spans="1:27" ht="12" customHeight="1">
      <c r="A16" s="14">
        <v>8</v>
      </c>
      <c r="B16" s="3" t="s">
        <v>20</v>
      </c>
      <c r="C16" s="25">
        <f>'[1]7_2'!D16</f>
        <v>16151</v>
      </c>
      <c r="D16" s="25">
        <f>'Z7_2'!A9</f>
        <v>23095</v>
      </c>
      <c r="E16" s="25">
        <f>'[1]7_2'!F16</f>
        <v>135</v>
      </c>
      <c r="F16" s="25">
        <f>'Z7_2'!B9</f>
        <v>126</v>
      </c>
      <c r="G16" s="26">
        <f t="shared" si="0"/>
        <v>0.84</v>
      </c>
      <c r="H16" s="27">
        <f t="shared" si="1"/>
        <v>0.5455726347694306</v>
      </c>
      <c r="I16" s="25">
        <f>'[1]7_2'!J16</f>
        <v>141</v>
      </c>
      <c r="J16" s="25">
        <f>'Z7_2'!C9</f>
        <v>15</v>
      </c>
      <c r="K16" s="27">
        <f t="shared" si="2"/>
        <v>0.8730109590737415</v>
      </c>
      <c r="L16" s="27">
        <f t="shared" si="3"/>
        <v>0.06494912318683697</v>
      </c>
      <c r="M16" s="28">
        <f>'[1]7_2'!N16</f>
        <v>276</v>
      </c>
      <c r="N16" s="28">
        <f t="shared" si="10"/>
        <v>141</v>
      </c>
      <c r="O16" s="27">
        <f t="shared" si="4"/>
        <v>1.7088725156337068</v>
      </c>
      <c r="P16" s="27">
        <f t="shared" si="5"/>
        <v>0.6105217579562676</v>
      </c>
      <c r="Q16" s="24">
        <f t="shared" si="6"/>
        <v>0.8358615565599653</v>
      </c>
      <c r="R16" s="24">
        <f t="shared" si="7"/>
        <v>0.5455726347694306</v>
      </c>
      <c r="S16" s="24">
        <f t="shared" si="8"/>
        <v>0.8730109590737416</v>
      </c>
      <c r="T16" s="24">
        <f t="shared" si="8"/>
        <v>0.06494912318683697</v>
      </c>
      <c r="U16" s="24">
        <f t="shared" si="9"/>
        <v>1.7088725156337068</v>
      </c>
      <c r="V16" s="24">
        <f t="shared" si="9"/>
        <v>0.6105217579562676</v>
      </c>
      <c r="W16" s="24"/>
      <c r="X16" s="24"/>
      <c r="Y16" s="24"/>
      <c r="Z16" s="24"/>
      <c r="AA16" s="24"/>
    </row>
    <row r="17" spans="1:27" ht="12" customHeight="1">
      <c r="A17" s="14">
        <v>9</v>
      </c>
      <c r="B17" s="3" t="s">
        <v>21</v>
      </c>
      <c r="C17" s="25">
        <f>'[1]7_2'!D17</f>
        <v>5778</v>
      </c>
      <c r="D17" s="25">
        <f>'Z7_2'!A10</f>
        <v>7970</v>
      </c>
      <c r="E17" s="25">
        <f>'[1]7_2'!F17</f>
        <v>17</v>
      </c>
      <c r="F17" s="25">
        <f>'Z7_2'!B10</f>
        <v>26</v>
      </c>
      <c r="G17" s="26">
        <f t="shared" si="0"/>
        <v>0.29</v>
      </c>
      <c r="H17" s="27">
        <f t="shared" si="1"/>
        <v>0.32622333751568383</v>
      </c>
      <c r="I17" s="25">
        <f>'[1]7_2'!J17</f>
        <v>19</v>
      </c>
      <c r="J17" s="25">
        <f>'Z7_2'!C10</f>
        <v>2</v>
      </c>
      <c r="K17" s="27">
        <f t="shared" si="2"/>
        <v>0.3288335064035999</v>
      </c>
      <c r="L17" s="27">
        <f t="shared" si="3"/>
        <v>0.025094102885821833</v>
      </c>
      <c r="M17" s="28">
        <f>'[1]7_2'!N17</f>
        <v>36</v>
      </c>
      <c r="N17" s="28">
        <f t="shared" si="10"/>
        <v>28</v>
      </c>
      <c r="O17" s="27">
        <f t="shared" si="4"/>
        <v>0.6230529595015576</v>
      </c>
      <c r="P17" s="27">
        <f t="shared" si="5"/>
        <v>0.35131744040150564</v>
      </c>
      <c r="Q17" s="24">
        <f t="shared" si="6"/>
        <v>0.2942194530979578</v>
      </c>
      <c r="R17" s="24">
        <f t="shared" si="7"/>
        <v>0.32622333751568383</v>
      </c>
      <c r="S17" s="24">
        <f t="shared" si="8"/>
        <v>0.3288335064035999</v>
      </c>
      <c r="T17" s="24">
        <f t="shared" si="8"/>
        <v>0.025094102885821833</v>
      </c>
      <c r="U17" s="24">
        <f t="shared" si="9"/>
        <v>0.6230529595015576</v>
      </c>
      <c r="V17" s="24">
        <f t="shared" si="9"/>
        <v>0.35131744040150564</v>
      </c>
      <c r="W17" s="24"/>
      <c r="X17" s="24"/>
      <c r="Y17" s="24"/>
      <c r="Z17" s="24"/>
      <c r="AA17" s="24"/>
    </row>
    <row r="18" spans="1:27" ht="12" customHeight="1">
      <c r="A18" s="14">
        <v>10</v>
      </c>
      <c r="B18" s="3" t="s">
        <v>22</v>
      </c>
      <c r="C18" s="25">
        <f>'[1]7_2'!D18</f>
        <v>12414</v>
      </c>
      <c r="D18" s="25">
        <f>'Z7_2'!A11</f>
        <v>16352</v>
      </c>
      <c r="E18" s="25">
        <f>'[1]7_2'!F18</f>
        <v>76</v>
      </c>
      <c r="F18" s="25">
        <f>'Z7_2'!B11</f>
        <v>98</v>
      </c>
      <c r="G18" s="26">
        <f t="shared" si="0"/>
        <v>0.61</v>
      </c>
      <c r="H18" s="27">
        <f t="shared" si="1"/>
        <v>0.5993150684931506</v>
      </c>
      <c r="I18" s="25">
        <f>'[1]7_2'!J18</f>
        <v>134</v>
      </c>
      <c r="J18" s="25">
        <f>'Z7_2'!C11</f>
        <v>13</v>
      </c>
      <c r="K18" s="27">
        <f t="shared" si="2"/>
        <v>1.0794264540035443</v>
      </c>
      <c r="L18" s="27">
        <f t="shared" si="3"/>
        <v>0.07950097847358122</v>
      </c>
      <c r="M18" s="28">
        <f>'[1]7_2'!N18</f>
        <v>210</v>
      </c>
      <c r="N18" s="28">
        <f t="shared" si="10"/>
        <v>111</v>
      </c>
      <c r="O18" s="27">
        <f t="shared" si="4"/>
        <v>1.6916384726921216</v>
      </c>
      <c r="P18" s="27">
        <f t="shared" si="5"/>
        <v>0.6788160469667319</v>
      </c>
      <c r="Q18" s="24">
        <f t="shared" si="6"/>
        <v>0.6122120186885774</v>
      </c>
      <c r="R18" s="24">
        <f t="shared" si="7"/>
        <v>0.5993150684931506</v>
      </c>
      <c r="S18" s="24">
        <f t="shared" si="8"/>
        <v>1.0794264540035443</v>
      </c>
      <c r="T18" s="24">
        <f t="shared" si="8"/>
        <v>0.07950097847358122</v>
      </c>
      <c r="U18" s="24">
        <f t="shared" si="9"/>
        <v>1.6916384726921219</v>
      </c>
      <c r="V18" s="24">
        <f t="shared" si="9"/>
        <v>0.6788160469667319</v>
      </c>
      <c r="W18" s="24"/>
      <c r="X18" s="24"/>
      <c r="Y18" s="24"/>
      <c r="Z18" s="24"/>
      <c r="AA18" s="24"/>
    </row>
    <row r="19" spans="1:27" ht="12" customHeight="1">
      <c r="A19" s="14">
        <v>11</v>
      </c>
      <c r="B19" s="3" t="s">
        <v>23</v>
      </c>
      <c r="C19" s="25">
        <f>'[1]7_2'!D19</f>
        <v>6663</v>
      </c>
      <c r="D19" s="25">
        <f>'Z7_2'!A12</f>
        <v>9325</v>
      </c>
      <c r="E19" s="25">
        <f>'[1]7_2'!F19</f>
        <v>68</v>
      </c>
      <c r="F19" s="25">
        <f>'Z7_2'!B12</f>
        <v>42</v>
      </c>
      <c r="G19" s="26">
        <f t="shared" si="0"/>
        <v>1.02</v>
      </c>
      <c r="H19" s="27">
        <f t="shared" si="1"/>
        <v>0.450402144772118</v>
      </c>
      <c r="I19" s="25">
        <f>'[1]7_2'!J19</f>
        <v>94</v>
      </c>
      <c r="J19" s="25">
        <f>'Z7_2'!C12</f>
        <v>14</v>
      </c>
      <c r="K19" s="27">
        <f t="shared" si="2"/>
        <v>1.4107759267597177</v>
      </c>
      <c r="L19" s="27">
        <f t="shared" si="3"/>
        <v>0.15013404825737264</v>
      </c>
      <c r="M19" s="28">
        <f>'[1]7_2'!N19</f>
        <v>162</v>
      </c>
      <c r="N19" s="28">
        <f t="shared" si="10"/>
        <v>56</v>
      </c>
      <c r="O19" s="27">
        <f t="shared" si="4"/>
        <v>2.4313372354795137</v>
      </c>
      <c r="P19" s="27">
        <f t="shared" si="5"/>
        <v>0.6005361930294906</v>
      </c>
      <c r="Q19" s="24">
        <f t="shared" si="6"/>
        <v>1.0205613087197958</v>
      </c>
      <c r="R19" s="24">
        <f t="shared" si="7"/>
        <v>0.450402144772118</v>
      </c>
      <c r="S19" s="24">
        <f t="shared" si="8"/>
        <v>1.4107759267597177</v>
      </c>
      <c r="T19" s="24">
        <f t="shared" si="8"/>
        <v>0.15013404825737264</v>
      </c>
      <c r="U19" s="24">
        <f t="shared" si="9"/>
        <v>2.4313372354795137</v>
      </c>
      <c r="V19" s="24">
        <f t="shared" si="9"/>
        <v>0.6005361930294906</v>
      </c>
      <c r="W19" s="24"/>
      <c r="X19" s="24"/>
      <c r="Y19" s="24"/>
      <c r="Z19" s="24"/>
      <c r="AA19" s="24"/>
    </row>
    <row r="20" spans="1:27" ht="12" customHeight="1">
      <c r="A20" s="14">
        <v>12</v>
      </c>
      <c r="B20" s="3" t="s">
        <v>24</v>
      </c>
      <c r="C20" s="25">
        <f>'[1]7_2'!D20</f>
        <v>7037</v>
      </c>
      <c r="D20" s="25">
        <f>'Z7_2'!A13</f>
        <v>9695</v>
      </c>
      <c r="E20" s="25">
        <f>'[1]7_2'!F20</f>
        <v>8</v>
      </c>
      <c r="F20" s="25">
        <f>'Z7_2'!B13</f>
        <v>35</v>
      </c>
      <c r="G20" s="26">
        <f t="shared" si="0"/>
        <v>0.11</v>
      </c>
      <c r="H20" s="27">
        <f t="shared" si="1"/>
        <v>0.36101083032490977</v>
      </c>
      <c r="I20" s="25">
        <f>'[1]7_2'!J20</f>
        <v>5</v>
      </c>
      <c r="J20" s="25">
        <f>'Z7_2'!C13</f>
        <v>2</v>
      </c>
      <c r="K20" s="27">
        <f t="shared" si="2"/>
        <v>0.07105300554213442</v>
      </c>
      <c r="L20" s="27">
        <f t="shared" si="3"/>
        <v>0.020629190304280558</v>
      </c>
      <c r="M20" s="28">
        <f>'[1]7_2'!N20</f>
        <v>13</v>
      </c>
      <c r="N20" s="28">
        <f t="shared" si="10"/>
        <v>37</v>
      </c>
      <c r="O20" s="27">
        <f t="shared" si="4"/>
        <v>0.18473781440954953</v>
      </c>
      <c r="P20" s="27">
        <f t="shared" si="5"/>
        <v>0.3816400206291903</v>
      </c>
      <c r="Q20" s="24">
        <f t="shared" si="6"/>
        <v>0.1136848088674151</v>
      </c>
      <c r="R20" s="24">
        <f t="shared" si="7"/>
        <v>0.36101083032490977</v>
      </c>
      <c r="S20" s="24">
        <f t="shared" si="8"/>
        <v>0.07105300554213444</v>
      </c>
      <c r="T20" s="24">
        <f t="shared" si="8"/>
        <v>0.020629190304280558</v>
      </c>
      <c r="U20" s="24">
        <f t="shared" si="9"/>
        <v>0.18473781440954953</v>
      </c>
      <c r="V20" s="24">
        <f t="shared" si="9"/>
        <v>0.3816400206291903</v>
      </c>
      <c r="W20" s="24"/>
      <c r="X20" s="24"/>
      <c r="Y20" s="24"/>
      <c r="Z20" s="24"/>
      <c r="AA20" s="24"/>
    </row>
    <row r="21" spans="1:27" ht="12" customHeight="1">
      <c r="A21" s="14">
        <v>13</v>
      </c>
      <c r="B21" s="3" t="s">
        <v>25</v>
      </c>
      <c r="C21" s="25">
        <f>'[1]7_2'!D21</f>
        <v>16900</v>
      </c>
      <c r="D21" s="25">
        <f>'Z7_2'!A14</f>
        <v>19527</v>
      </c>
      <c r="E21" s="25">
        <f>'[1]7_2'!F21</f>
        <v>57</v>
      </c>
      <c r="F21" s="25">
        <f>'Z7_2'!B14</f>
        <v>89</v>
      </c>
      <c r="G21" s="26">
        <f t="shared" si="0"/>
        <v>0.34</v>
      </c>
      <c r="H21" s="27">
        <f t="shared" si="1"/>
        <v>0.4557791775490347</v>
      </c>
      <c r="I21" s="25">
        <f>'[1]7_2'!J21</f>
        <v>67</v>
      </c>
      <c r="J21" s="25">
        <f>'Z7_2'!C14</f>
        <v>12</v>
      </c>
      <c r="K21" s="27">
        <f t="shared" si="2"/>
        <v>0.3964497041420118</v>
      </c>
      <c r="L21" s="27">
        <f t="shared" si="3"/>
        <v>0.06145337225380243</v>
      </c>
      <c r="M21" s="28">
        <f>'[1]7_2'!N21</f>
        <v>124</v>
      </c>
      <c r="N21" s="28">
        <f t="shared" si="10"/>
        <v>101</v>
      </c>
      <c r="O21" s="27">
        <f t="shared" si="4"/>
        <v>0.7337278106508875</v>
      </c>
      <c r="P21" s="27">
        <f t="shared" si="5"/>
        <v>0.5172325498028371</v>
      </c>
      <c r="Q21" s="24">
        <f t="shared" si="6"/>
        <v>0.33727810650887574</v>
      </c>
      <c r="R21" s="24">
        <f t="shared" si="7"/>
        <v>0.4557791775490347</v>
      </c>
      <c r="S21" s="24">
        <f t="shared" si="8"/>
        <v>0.39644970414201186</v>
      </c>
      <c r="T21" s="24">
        <f t="shared" si="8"/>
        <v>0.06145337225380243</v>
      </c>
      <c r="U21" s="24">
        <f t="shared" si="9"/>
        <v>0.7337278106508875</v>
      </c>
      <c r="V21" s="24">
        <f t="shared" si="9"/>
        <v>0.5172325498028371</v>
      </c>
      <c r="W21" s="24"/>
      <c r="X21" s="24"/>
      <c r="Y21" s="24"/>
      <c r="Z21" s="24"/>
      <c r="AA21" s="24"/>
    </row>
    <row r="22" spans="1:27" ht="12" customHeight="1">
      <c r="A22" s="14">
        <v>14</v>
      </c>
      <c r="B22" s="3" t="s">
        <v>26</v>
      </c>
      <c r="C22" s="25">
        <f>'[1]7_2'!D22</f>
        <v>8892</v>
      </c>
      <c r="D22" s="25">
        <f>'Z7_2'!A15</f>
        <v>11959</v>
      </c>
      <c r="E22" s="25">
        <f>'[1]7_2'!F22</f>
        <v>25</v>
      </c>
      <c r="F22" s="25">
        <f>'Z7_2'!B15</f>
        <v>47</v>
      </c>
      <c r="G22" s="26">
        <f t="shared" si="0"/>
        <v>0.28</v>
      </c>
      <c r="H22" s="27">
        <f t="shared" si="1"/>
        <v>0.39300944895058115</v>
      </c>
      <c r="I22" s="25">
        <f>'[1]7_2'!J22</f>
        <v>13</v>
      </c>
      <c r="J22" s="25">
        <f>'Z7_2'!C15</f>
        <v>12</v>
      </c>
      <c r="K22" s="27">
        <f t="shared" si="2"/>
        <v>0.14619883040935672</v>
      </c>
      <c r="L22" s="27">
        <f t="shared" si="3"/>
        <v>0.10034283802993561</v>
      </c>
      <c r="M22" s="28">
        <f>'[1]7_2'!N22</f>
        <v>38</v>
      </c>
      <c r="N22" s="28">
        <f t="shared" si="10"/>
        <v>59</v>
      </c>
      <c r="O22" s="27">
        <f t="shared" si="4"/>
        <v>0.4273504273504274</v>
      </c>
      <c r="P22" s="27">
        <f t="shared" si="5"/>
        <v>0.49335228698051675</v>
      </c>
      <c r="Q22" s="24">
        <f t="shared" si="6"/>
        <v>0.2811515969410706</v>
      </c>
      <c r="R22" s="24">
        <f t="shared" si="7"/>
        <v>0.39300944895058115</v>
      </c>
      <c r="S22" s="24">
        <f t="shared" si="8"/>
        <v>0.14619883040935672</v>
      </c>
      <c r="T22" s="24">
        <f t="shared" si="8"/>
        <v>0.10034283802993561</v>
      </c>
      <c r="U22" s="24">
        <f t="shared" si="9"/>
        <v>0.42735042735042733</v>
      </c>
      <c r="V22" s="24">
        <f t="shared" si="9"/>
        <v>0.49335228698051675</v>
      </c>
      <c r="W22" s="24"/>
      <c r="X22" s="24"/>
      <c r="Y22" s="24"/>
      <c r="Z22" s="24"/>
      <c r="AA22" s="24"/>
    </row>
    <row r="23" spans="1:27" ht="12" customHeight="1">
      <c r="A23" s="14">
        <v>15</v>
      </c>
      <c r="B23" s="3" t="s">
        <v>27</v>
      </c>
      <c r="C23" s="25">
        <f>'[1]7_2'!D23</f>
        <v>22515</v>
      </c>
      <c r="D23" s="25">
        <f>'Z7_2'!A16</f>
        <v>28083</v>
      </c>
      <c r="E23" s="25">
        <f>'[1]7_2'!F23</f>
        <v>138</v>
      </c>
      <c r="F23" s="25">
        <f>'Z7_2'!B16</f>
        <v>99</v>
      </c>
      <c r="G23" s="26">
        <f t="shared" si="0"/>
        <v>0.61</v>
      </c>
      <c r="H23" s="27">
        <f t="shared" si="1"/>
        <v>0.3525264394829612</v>
      </c>
      <c r="I23" s="25">
        <f>'[1]7_2'!J23</f>
        <v>79</v>
      </c>
      <c r="J23" s="25">
        <f>'Z7_2'!C16</f>
        <v>16</v>
      </c>
      <c r="K23" s="27">
        <f t="shared" si="2"/>
        <v>0.3508771929824561</v>
      </c>
      <c r="L23" s="27">
        <f t="shared" si="3"/>
        <v>0.05697397001744828</v>
      </c>
      <c r="M23" s="28">
        <f>'[1]7_2'!N23</f>
        <v>217</v>
      </c>
      <c r="N23" s="28">
        <f t="shared" si="10"/>
        <v>115</v>
      </c>
      <c r="O23" s="27">
        <f t="shared" si="4"/>
        <v>0.9638019098378858</v>
      </c>
      <c r="P23" s="27">
        <f t="shared" si="5"/>
        <v>0.4095004095004095</v>
      </c>
      <c r="Q23" s="24">
        <f t="shared" si="6"/>
        <v>0.6129247168554297</v>
      </c>
      <c r="R23" s="24">
        <f t="shared" si="7"/>
        <v>0.3525264394829612</v>
      </c>
      <c r="S23" s="24">
        <f t="shared" si="8"/>
        <v>0.3508771929824561</v>
      </c>
      <c r="T23" s="24">
        <f t="shared" si="8"/>
        <v>0.05697397001744828</v>
      </c>
      <c r="U23" s="24">
        <f t="shared" si="9"/>
        <v>0.9638019098378858</v>
      </c>
      <c r="V23" s="24">
        <f t="shared" si="9"/>
        <v>0.4095004095004095</v>
      </c>
      <c r="W23" s="24"/>
      <c r="X23" s="24"/>
      <c r="Y23" s="24"/>
      <c r="Z23" s="24"/>
      <c r="AA23" s="24"/>
    </row>
    <row r="24" spans="1:27" ht="12" customHeight="1">
      <c r="A24" s="14">
        <v>16</v>
      </c>
      <c r="B24" s="3" t="s">
        <v>28</v>
      </c>
      <c r="C24" s="25">
        <f>'[1]7_2'!D24</f>
        <v>12353</v>
      </c>
      <c r="D24" s="25">
        <f>'Z7_2'!A17</f>
        <v>16418</v>
      </c>
      <c r="E24" s="25">
        <f>'[1]7_2'!F24</f>
        <v>42</v>
      </c>
      <c r="F24" s="25">
        <f>'Z7_2'!B17</f>
        <v>52</v>
      </c>
      <c r="G24" s="26">
        <f t="shared" si="0"/>
        <v>0.34</v>
      </c>
      <c r="H24" s="27">
        <f t="shared" si="1"/>
        <v>0.3167255451333902</v>
      </c>
      <c r="I24" s="25">
        <f>'[1]7_2'!J24</f>
        <v>58</v>
      </c>
      <c r="J24" s="25">
        <f>'Z7_2'!C17</f>
        <v>14</v>
      </c>
      <c r="K24" s="27">
        <f t="shared" si="2"/>
        <v>0.4695215737067919</v>
      </c>
      <c r="L24" s="27">
        <f t="shared" si="3"/>
        <v>0.08527226215129735</v>
      </c>
      <c r="M24" s="28">
        <f>'[1]7_2'!N24</f>
        <v>100</v>
      </c>
      <c r="N24" s="28">
        <f t="shared" si="10"/>
        <v>66</v>
      </c>
      <c r="O24" s="27">
        <f t="shared" si="4"/>
        <v>0.8095199546668825</v>
      </c>
      <c r="P24" s="27">
        <f t="shared" si="5"/>
        <v>0.40199780728468754</v>
      </c>
      <c r="Q24" s="24">
        <f t="shared" si="6"/>
        <v>0.33999838096009066</v>
      </c>
      <c r="R24" s="24">
        <f t="shared" si="7"/>
        <v>0.3167255451333902</v>
      </c>
      <c r="S24" s="24">
        <f t="shared" si="8"/>
        <v>0.4695215737067919</v>
      </c>
      <c r="T24" s="24">
        <f t="shared" si="8"/>
        <v>0.08527226215129735</v>
      </c>
      <c r="U24" s="24">
        <f t="shared" si="9"/>
        <v>0.8095199546668825</v>
      </c>
      <c r="V24" s="24">
        <f t="shared" si="9"/>
        <v>0.40199780728468754</v>
      </c>
      <c r="W24" s="24"/>
      <c r="X24" s="24"/>
      <c r="Y24" s="24"/>
      <c r="Z24" s="24"/>
      <c r="AA24" s="24"/>
    </row>
    <row r="25" spans="1:27" ht="12" customHeight="1">
      <c r="A25" s="14">
        <v>17</v>
      </c>
      <c r="B25" s="3" t="s">
        <v>29</v>
      </c>
      <c r="C25" s="25">
        <f>'[1]7_2'!D25</f>
        <v>5905</v>
      </c>
      <c r="D25" s="25">
        <f>'Z7_2'!A18</f>
        <v>8941</v>
      </c>
      <c r="E25" s="25">
        <f>'[1]7_2'!F25</f>
        <v>26</v>
      </c>
      <c r="F25" s="25">
        <f>'Z7_2'!B18</f>
        <v>71</v>
      </c>
      <c r="G25" s="26">
        <f t="shared" si="0"/>
        <v>0.44</v>
      </c>
      <c r="H25" s="27">
        <f t="shared" si="1"/>
        <v>0.7940946202885584</v>
      </c>
      <c r="I25" s="25">
        <f>'[1]7_2'!J25</f>
        <v>46</v>
      </c>
      <c r="J25" s="25">
        <f>'Z7_2'!C18</f>
        <v>6</v>
      </c>
      <c r="K25" s="27">
        <f t="shared" si="2"/>
        <v>0.7790008467400509</v>
      </c>
      <c r="L25" s="27">
        <f t="shared" si="3"/>
        <v>0.06710658763001902</v>
      </c>
      <c r="M25" s="28">
        <f>'[1]7_2'!N25</f>
        <v>72</v>
      </c>
      <c r="N25" s="28">
        <f t="shared" si="10"/>
        <v>77</v>
      </c>
      <c r="O25" s="27">
        <f t="shared" si="4"/>
        <v>1.2193056731583405</v>
      </c>
      <c r="P25" s="27">
        <f t="shared" si="5"/>
        <v>0.8612012079185773</v>
      </c>
      <c r="Q25" s="24">
        <f t="shared" si="6"/>
        <v>0.4403048264182896</v>
      </c>
      <c r="R25" s="24">
        <f t="shared" si="7"/>
        <v>0.7940946202885584</v>
      </c>
      <c r="S25" s="24">
        <f t="shared" si="8"/>
        <v>0.7790008467400508</v>
      </c>
      <c r="T25" s="24">
        <f t="shared" si="8"/>
        <v>0.06710658763001902</v>
      </c>
      <c r="U25" s="24">
        <f t="shared" si="9"/>
        <v>1.2193056731583405</v>
      </c>
      <c r="V25" s="24">
        <f t="shared" si="9"/>
        <v>0.8612012079185773</v>
      </c>
      <c r="W25" s="24"/>
      <c r="X25" s="24"/>
      <c r="Y25" s="24"/>
      <c r="Z25" s="24"/>
      <c r="AA25" s="24"/>
    </row>
    <row r="26" spans="1:27" ht="12" customHeight="1">
      <c r="A26" s="14">
        <v>18</v>
      </c>
      <c r="B26" s="3" t="s">
        <v>30</v>
      </c>
      <c r="C26" s="25">
        <f>'[1]7_2'!D26</f>
        <v>8066</v>
      </c>
      <c r="D26" s="25">
        <f>'Z7_2'!A19</f>
        <v>13101</v>
      </c>
      <c r="E26" s="25">
        <f>'[1]7_2'!F26</f>
        <v>74</v>
      </c>
      <c r="F26" s="25">
        <f>'Z7_2'!B19</f>
        <v>108</v>
      </c>
      <c r="G26" s="26">
        <f t="shared" si="0"/>
        <v>0.92</v>
      </c>
      <c r="H26" s="27">
        <f t="shared" si="1"/>
        <v>0.8243645523242501</v>
      </c>
      <c r="I26" s="25">
        <f>'[1]7_2'!J26</f>
        <v>62</v>
      </c>
      <c r="J26" s="25">
        <f>'Z7_2'!C19</f>
        <v>23</v>
      </c>
      <c r="K26" s="27">
        <f t="shared" si="2"/>
        <v>0.7686585668237045</v>
      </c>
      <c r="L26" s="27">
        <f t="shared" si="3"/>
        <v>0.1755591176246088</v>
      </c>
      <c r="M26" s="28">
        <f>'[1]7_2'!N26</f>
        <v>136</v>
      </c>
      <c r="N26" s="28">
        <f t="shared" si="10"/>
        <v>131</v>
      </c>
      <c r="O26" s="27">
        <f t="shared" si="4"/>
        <v>1.686089759484255</v>
      </c>
      <c r="P26" s="27">
        <f t="shared" si="5"/>
        <v>0.9999236699488588</v>
      </c>
      <c r="Q26" s="24">
        <f t="shared" si="6"/>
        <v>0.9174311926605505</v>
      </c>
      <c r="R26" s="24">
        <f t="shared" si="7"/>
        <v>0.8243645523242501</v>
      </c>
      <c r="S26" s="24">
        <f t="shared" si="8"/>
        <v>0.7686585668237045</v>
      </c>
      <c r="T26" s="24">
        <f t="shared" si="8"/>
        <v>0.1755591176246088</v>
      </c>
      <c r="U26" s="24">
        <f t="shared" si="9"/>
        <v>1.686089759484255</v>
      </c>
      <c r="V26" s="24">
        <f t="shared" si="9"/>
        <v>0.9999236699488588</v>
      </c>
      <c r="W26" s="24"/>
      <c r="X26" s="24"/>
      <c r="Y26" s="24"/>
      <c r="Z26" s="24"/>
      <c r="AA26" s="24"/>
    </row>
    <row r="27" spans="1:27" ht="12" customHeight="1">
      <c r="A27" s="14">
        <v>19</v>
      </c>
      <c r="B27" s="3" t="s">
        <v>31</v>
      </c>
      <c r="C27" s="25">
        <f>'[1]7_2'!D27</f>
        <v>7801</v>
      </c>
      <c r="D27" s="25">
        <f>'Z7_2'!A20</f>
        <v>7585</v>
      </c>
      <c r="E27" s="25">
        <f>'[1]7_2'!F27</f>
        <v>38</v>
      </c>
      <c r="F27" s="25">
        <f>'Z7_2'!B20</f>
        <v>30</v>
      </c>
      <c r="G27" s="26">
        <f t="shared" si="0"/>
        <v>0.49</v>
      </c>
      <c r="H27" s="27">
        <f t="shared" si="1"/>
        <v>0.39551746868820037</v>
      </c>
      <c r="I27" s="25">
        <f>'[1]7_2'!J27</f>
        <v>22</v>
      </c>
      <c r="J27" s="25">
        <f>'Z7_2'!C20</f>
        <v>3</v>
      </c>
      <c r="K27" s="27">
        <f t="shared" si="2"/>
        <v>0.28201512626586334</v>
      </c>
      <c r="L27" s="27">
        <f t="shared" si="3"/>
        <v>0.03955174686882004</v>
      </c>
      <c r="M27" s="28">
        <f>'[1]7_2'!N27</f>
        <v>60</v>
      </c>
      <c r="N27" s="28">
        <f t="shared" si="10"/>
        <v>33</v>
      </c>
      <c r="O27" s="27">
        <f t="shared" si="4"/>
        <v>0.7691321625432637</v>
      </c>
      <c r="P27" s="27">
        <f t="shared" si="5"/>
        <v>0.43506921555702044</v>
      </c>
      <c r="Q27" s="24">
        <f t="shared" si="6"/>
        <v>0.48711703627740033</v>
      </c>
      <c r="R27" s="24">
        <f t="shared" si="7"/>
        <v>0.39551746868820037</v>
      </c>
      <c r="S27" s="24">
        <f t="shared" si="8"/>
        <v>0.28201512626586334</v>
      </c>
      <c r="T27" s="24">
        <f t="shared" si="8"/>
        <v>0.03955174686882004</v>
      </c>
      <c r="U27" s="24">
        <f t="shared" si="9"/>
        <v>0.7691321625432637</v>
      </c>
      <c r="V27" s="24">
        <f t="shared" si="9"/>
        <v>0.43506921555702044</v>
      </c>
      <c r="W27" s="24"/>
      <c r="X27" s="24"/>
      <c r="Y27" s="24"/>
      <c r="Z27" s="24"/>
      <c r="AA27" s="24"/>
    </row>
    <row r="28" spans="1:27" ht="12" customHeight="1">
      <c r="A28" s="14">
        <v>20</v>
      </c>
      <c r="B28" s="3" t="s">
        <v>32</v>
      </c>
      <c r="C28" s="25">
        <f>'[1]7_2'!D28</f>
        <v>25956</v>
      </c>
      <c r="D28" s="25">
        <f>'Z7_2'!A21</f>
        <v>31540</v>
      </c>
      <c r="E28" s="25">
        <f>'[1]7_2'!F28</f>
        <v>189</v>
      </c>
      <c r="F28" s="25">
        <f>'Z7_2'!B21</f>
        <v>173</v>
      </c>
      <c r="G28" s="26">
        <f t="shared" si="0"/>
        <v>0.73</v>
      </c>
      <c r="H28" s="27">
        <f t="shared" si="1"/>
        <v>0.5485098287888396</v>
      </c>
      <c r="I28" s="25">
        <f>'[1]7_2'!J28</f>
        <v>135</v>
      </c>
      <c r="J28" s="25">
        <f>'Z7_2'!C21</f>
        <v>10</v>
      </c>
      <c r="K28" s="27">
        <f t="shared" si="2"/>
        <v>0.5201109570041609</v>
      </c>
      <c r="L28" s="27">
        <f t="shared" si="3"/>
        <v>0.03170577045022194</v>
      </c>
      <c r="M28" s="28">
        <f>'[1]7_2'!N28</f>
        <v>324</v>
      </c>
      <c r="N28" s="28">
        <f t="shared" si="10"/>
        <v>183</v>
      </c>
      <c r="O28" s="27">
        <f t="shared" si="4"/>
        <v>1.248266296809986</v>
      </c>
      <c r="P28" s="27">
        <f t="shared" si="5"/>
        <v>0.5802155992390615</v>
      </c>
      <c r="Q28" s="24">
        <f t="shared" si="6"/>
        <v>0.7281553398058253</v>
      </c>
      <c r="R28" s="24">
        <f t="shared" si="7"/>
        <v>0.5485098287888396</v>
      </c>
      <c r="S28" s="24">
        <f t="shared" si="8"/>
        <v>0.5201109570041609</v>
      </c>
      <c r="T28" s="24">
        <f t="shared" si="8"/>
        <v>0.03170577045022194</v>
      </c>
      <c r="U28" s="24">
        <f t="shared" si="9"/>
        <v>1.248266296809986</v>
      </c>
      <c r="V28" s="24">
        <f t="shared" si="9"/>
        <v>0.5802155992390615</v>
      </c>
      <c r="W28" s="24"/>
      <c r="X28" s="24"/>
      <c r="Y28" s="24"/>
      <c r="Z28" s="24"/>
      <c r="AA28" s="24"/>
    </row>
    <row r="29" spans="1:27" ht="12" customHeight="1">
      <c r="A29" s="14">
        <v>21</v>
      </c>
      <c r="B29" s="3" t="s">
        <v>33</v>
      </c>
      <c r="C29" s="25">
        <f>'[1]7_2'!D29</f>
        <v>9765</v>
      </c>
      <c r="D29" s="25">
        <f>'Z7_2'!A22</f>
        <v>15527</v>
      </c>
      <c r="E29" s="25">
        <f>'[1]7_2'!F29</f>
        <v>73</v>
      </c>
      <c r="F29" s="25">
        <f>'Z7_2'!B22</f>
        <v>128</v>
      </c>
      <c r="G29" s="26">
        <f t="shared" si="0"/>
        <v>0.75</v>
      </c>
      <c r="H29" s="27">
        <f t="shared" si="1"/>
        <v>0.82437045147163</v>
      </c>
      <c r="I29" s="25">
        <f>'[1]7_2'!J29</f>
        <v>104</v>
      </c>
      <c r="J29" s="25">
        <f>'Z7_2'!C22</f>
        <v>18</v>
      </c>
      <c r="K29" s="27">
        <f t="shared" si="2"/>
        <v>1.0650281618023554</v>
      </c>
      <c r="L29" s="27">
        <f t="shared" si="3"/>
        <v>0.11592709473819798</v>
      </c>
      <c r="M29" s="28">
        <f>'[1]7_2'!N29</f>
        <v>177</v>
      </c>
      <c r="N29" s="28">
        <f t="shared" si="10"/>
        <v>146</v>
      </c>
      <c r="O29" s="27">
        <f t="shared" si="4"/>
        <v>1.8125960061443933</v>
      </c>
      <c r="P29" s="27">
        <f t="shared" si="5"/>
        <v>0.9402975462098281</v>
      </c>
      <c r="Q29" s="24">
        <f t="shared" si="6"/>
        <v>0.7475678443420379</v>
      </c>
      <c r="R29" s="24">
        <f t="shared" si="7"/>
        <v>0.82437045147163</v>
      </c>
      <c r="S29" s="24">
        <f t="shared" si="8"/>
        <v>1.0650281618023554</v>
      </c>
      <c r="T29" s="24">
        <f t="shared" si="8"/>
        <v>0.11592709473819798</v>
      </c>
      <c r="U29" s="24">
        <f t="shared" si="9"/>
        <v>1.8125960061443933</v>
      </c>
      <c r="V29" s="24">
        <f t="shared" si="9"/>
        <v>0.9402975462098281</v>
      </c>
      <c r="W29" s="24"/>
      <c r="X29" s="24"/>
      <c r="Y29" s="24"/>
      <c r="Z29" s="24"/>
      <c r="AA29" s="24"/>
    </row>
    <row r="30" spans="1:27" ht="12" customHeight="1">
      <c r="A30" s="14">
        <v>22</v>
      </c>
      <c r="B30" s="3" t="s">
        <v>34</v>
      </c>
      <c r="C30" s="25">
        <f>'[1]7_2'!D30</f>
        <v>9362</v>
      </c>
      <c r="D30" s="25">
        <f>'Z7_2'!A23</f>
        <v>11442</v>
      </c>
      <c r="E30" s="25">
        <f>'[1]7_2'!F30</f>
        <v>29</v>
      </c>
      <c r="F30" s="25">
        <f>'Z7_2'!B23</f>
        <v>59</v>
      </c>
      <c r="G30" s="26">
        <f t="shared" si="0"/>
        <v>0.31</v>
      </c>
      <c r="H30" s="27">
        <f t="shared" si="1"/>
        <v>0.5156441181611606</v>
      </c>
      <c r="I30" s="25">
        <f>'[1]7_2'!J30</f>
        <v>55</v>
      </c>
      <c r="J30" s="25">
        <f>'Z7_2'!C23</f>
        <v>13</v>
      </c>
      <c r="K30" s="27">
        <f t="shared" si="2"/>
        <v>0.587481307412946</v>
      </c>
      <c r="L30" s="27">
        <f t="shared" si="3"/>
        <v>0.11361650061178116</v>
      </c>
      <c r="M30" s="28">
        <f>'[1]7_2'!N30</f>
        <v>84</v>
      </c>
      <c r="N30" s="28">
        <f t="shared" si="10"/>
        <v>72</v>
      </c>
      <c r="O30" s="27">
        <f t="shared" si="4"/>
        <v>0.8972441785943175</v>
      </c>
      <c r="P30" s="27">
        <f t="shared" si="5"/>
        <v>0.6292606187729418</v>
      </c>
      <c r="Q30" s="24">
        <f t="shared" si="6"/>
        <v>0.3097628711813715</v>
      </c>
      <c r="R30" s="24">
        <f t="shared" si="7"/>
        <v>0.5156441181611606</v>
      </c>
      <c r="S30" s="24">
        <f t="shared" si="8"/>
        <v>0.5874813074129459</v>
      </c>
      <c r="T30" s="24">
        <f t="shared" si="8"/>
        <v>0.11361650061178116</v>
      </c>
      <c r="U30" s="24">
        <f t="shared" si="9"/>
        <v>0.8972441785943175</v>
      </c>
      <c r="V30" s="24">
        <f t="shared" si="9"/>
        <v>0.6292606187729418</v>
      </c>
      <c r="W30" s="24"/>
      <c r="X30" s="24"/>
      <c r="Y30" s="24"/>
      <c r="Z30" s="24"/>
      <c r="AA30" s="24"/>
    </row>
    <row r="31" spans="1:27" ht="12" customHeight="1">
      <c r="A31" s="14">
        <v>23</v>
      </c>
      <c r="B31" s="3" t="s">
        <v>35</v>
      </c>
      <c r="C31" s="25">
        <f>'[1]7_2'!D31</f>
        <v>10046</v>
      </c>
      <c r="D31" s="25">
        <f>'Z7_2'!A24</f>
        <v>13402</v>
      </c>
      <c r="E31" s="25">
        <f>'[1]7_2'!F31</f>
        <v>96</v>
      </c>
      <c r="F31" s="25">
        <f>'Z7_2'!B24</f>
        <v>206</v>
      </c>
      <c r="G31" s="26">
        <f t="shared" si="0"/>
        <v>0.96</v>
      </c>
      <c r="H31" s="27">
        <f t="shared" si="1"/>
        <v>1.537084017310849</v>
      </c>
      <c r="I31" s="25">
        <f>'[1]7_2'!J31</f>
        <v>105</v>
      </c>
      <c r="J31" s="25">
        <f>'Z7_2'!C24</f>
        <v>9</v>
      </c>
      <c r="K31" s="27">
        <f t="shared" si="2"/>
        <v>1.04519211626518</v>
      </c>
      <c r="L31" s="27">
        <f t="shared" si="3"/>
        <v>0.06715415609610506</v>
      </c>
      <c r="M31" s="28">
        <f>'[1]7_2'!N31</f>
        <v>201</v>
      </c>
      <c r="N31" s="28">
        <f t="shared" si="10"/>
        <v>215</v>
      </c>
      <c r="O31" s="27">
        <f t="shared" si="4"/>
        <v>2.0007963368504877</v>
      </c>
      <c r="P31" s="27">
        <f t="shared" si="5"/>
        <v>1.6042381734069542</v>
      </c>
      <c r="Q31" s="24">
        <f t="shared" si="6"/>
        <v>0.9556042205853076</v>
      </c>
      <c r="R31" s="24">
        <f t="shared" si="7"/>
        <v>1.537084017310849</v>
      </c>
      <c r="S31" s="24">
        <f t="shared" si="8"/>
        <v>1.0451921162651803</v>
      </c>
      <c r="T31" s="24">
        <f t="shared" si="8"/>
        <v>0.06715415609610506</v>
      </c>
      <c r="U31" s="24">
        <f t="shared" si="9"/>
        <v>2.0007963368504877</v>
      </c>
      <c r="V31" s="24">
        <f t="shared" si="9"/>
        <v>1.6042381734069542</v>
      </c>
      <c r="W31" s="24"/>
      <c r="X31" s="24"/>
      <c r="Y31" s="24"/>
      <c r="Z31" s="24"/>
      <c r="AA31" s="24"/>
    </row>
    <row r="32" spans="1:27" ht="12" customHeight="1">
      <c r="A32" s="14">
        <v>24</v>
      </c>
      <c r="B32" s="3" t="s">
        <v>36</v>
      </c>
      <c r="C32" s="25">
        <f>'[1]7_2'!D32</f>
        <v>4105</v>
      </c>
      <c r="D32" s="25">
        <f>'Z7_2'!A25</f>
        <v>4914</v>
      </c>
      <c r="E32" s="25">
        <f>'[1]7_2'!F32</f>
        <v>17</v>
      </c>
      <c r="F32" s="25">
        <f>'Z7_2'!B25</f>
        <v>21</v>
      </c>
      <c r="G32" s="26">
        <f t="shared" si="0"/>
        <v>0.41</v>
      </c>
      <c r="H32" s="27">
        <f t="shared" si="1"/>
        <v>0.42735042735042733</v>
      </c>
      <c r="I32" s="25">
        <f>'[1]7_2'!J32</f>
        <v>21</v>
      </c>
      <c r="J32" s="25">
        <f>'Z7_2'!C25</f>
        <v>8</v>
      </c>
      <c r="K32" s="27">
        <f t="shared" si="2"/>
        <v>0.5115712545676004</v>
      </c>
      <c r="L32" s="27">
        <f t="shared" si="3"/>
        <v>0.1628001628001628</v>
      </c>
      <c r="M32" s="28">
        <f>'[1]7_2'!N32</f>
        <v>38</v>
      </c>
      <c r="N32" s="28">
        <f t="shared" si="10"/>
        <v>29</v>
      </c>
      <c r="O32" s="27">
        <f t="shared" si="4"/>
        <v>0.925700365408039</v>
      </c>
      <c r="P32" s="27">
        <f t="shared" si="5"/>
        <v>0.5901505901505901</v>
      </c>
      <c r="Q32" s="24">
        <f t="shared" si="6"/>
        <v>0.41412911084043846</v>
      </c>
      <c r="R32" s="24">
        <f t="shared" si="7"/>
        <v>0.42735042735042733</v>
      </c>
      <c r="S32" s="24">
        <f t="shared" si="8"/>
        <v>0.5115712545676004</v>
      </c>
      <c r="T32" s="24">
        <f t="shared" si="8"/>
        <v>0.1628001628001628</v>
      </c>
      <c r="U32" s="24">
        <f t="shared" si="9"/>
        <v>0.925700365408039</v>
      </c>
      <c r="V32" s="24">
        <f t="shared" si="9"/>
        <v>0.5901505901505901</v>
      </c>
      <c r="W32" s="24"/>
      <c r="X32" s="24"/>
      <c r="Y32" s="24"/>
      <c r="Z32" s="24"/>
      <c r="AA32" s="24"/>
    </row>
    <row r="33" spans="1:27" ht="12" customHeight="1">
      <c r="A33" s="14">
        <v>25</v>
      </c>
      <c r="B33" s="3" t="s">
        <v>37</v>
      </c>
      <c r="C33" s="25">
        <f>'[1]7_2'!D33</f>
        <v>7198</v>
      </c>
      <c r="D33" s="25">
        <f>'Z7_2'!A26</f>
        <v>9674</v>
      </c>
      <c r="E33" s="25">
        <f>'[1]7_2'!F33</f>
        <v>53</v>
      </c>
      <c r="F33" s="25">
        <f>'Z7_2'!B26</f>
        <v>112</v>
      </c>
      <c r="G33" s="26">
        <f t="shared" si="0"/>
        <v>0.74</v>
      </c>
      <c r="H33" s="27">
        <f t="shared" si="1"/>
        <v>1.1577424023154848</v>
      </c>
      <c r="I33" s="25">
        <f>'[1]7_2'!J33</f>
        <v>79</v>
      </c>
      <c r="J33" s="25">
        <f>'Z7_2'!C26</f>
        <v>5</v>
      </c>
      <c r="K33" s="27">
        <f t="shared" si="2"/>
        <v>1.0975270908585717</v>
      </c>
      <c r="L33" s="27">
        <f t="shared" si="3"/>
        <v>0.05168492867479843</v>
      </c>
      <c r="M33" s="28">
        <f>'[1]7_2'!N33</f>
        <v>132</v>
      </c>
      <c r="N33" s="28">
        <f t="shared" si="10"/>
        <v>117</v>
      </c>
      <c r="O33" s="27">
        <f t="shared" si="4"/>
        <v>1.8338427340928036</v>
      </c>
      <c r="P33" s="27">
        <f t="shared" si="5"/>
        <v>1.2094273309902832</v>
      </c>
      <c r="Q33" s="24">
        <f t="shared" si="6"/>
        <v>0.7363156432342317</v>
      </c>
      <c r="R33" s="24">
        <f t="shared" si="7"/>
        <v>1.1577424023154848</v>
      </c>
      <c r="S33" s="24">
        <f t="shared" si="8"/>
        <v>1.097527090858572</v>
      </c>
      <c r="T33" s="24">
        <f t="shared" si="8"/>
        <v>0.05168492867479843</v>
      </c>
      <c r="U33" s="24">
        <f t="shared" si="9"/>
        <v>1.8338427340928036</v>
      </c>
      <c r="V33" s="24">
        <f t="shared" si="9"/>
        <v>1.2094273309902832</v>
      </c>
      <c r="W33" s="24"/>
      <c r="X33" s="24"/>
      <c r="Y33" s="24"/>
      <c r="Z33" s="24"/>
      <c r="AA33" s="24"/>
    </row>
    <row r="34" spans="1:27" ht="12" customHeight="1">
      <c r="A34" s="14">
        <v>26</v>
      </c>
      <c r="B34" s="3" t="s">
        <v>38</v>
      </c>
      <c r="C34" s="25">
        <f>'[1]7_2'!D34</f>
        <v>46709</v>
      </c>
      <c r="D34" s="25">
        <f>'Z7_2'!A27</f>
        <v>63465</v>
      </c>
      <c r="E34" s="25">
        <f>'[1]7_2'!F34</f>
        <v>194</v>
      </c>
      <c r="F34" s="25">
        <f>'Z7_2'!B27</f>
        <v>182</v>
      </c>
      <c r="G34" s="26">
        <f t="shared" si="0"/>
        <v>0.42</v>
      </c>
      <c r="H34" s="27">
        <f t="shared" si="1"/>
        <v>0.2867722366658788</v>
      </c>
      <c r="I34" s="25">
        <f>'[1]7_2'!J34</f>
        <v>146</v>
      </c>
      <c r="J34" s="25">
        <f>'Z7_2'!C27</f>
        <v>21</v>
      </c>
      <c r="K34" s="27">
        <f t="shared" si="2"/>
        <v>0.312573593954056</v>
      </c>
      <c r="L34" s="27">
        <f t="shared" si="3"/>
        <v>0.033089104230678325</v>
      </c>
      <c r="M34" s="28">
        <f>'[1]7_2'!N34</f>
        <v>340</v>
      </c>
      <c r="N34" s="28">
        <f t="shared" si="10"/>
        <v>203</v>
      </c>
      <c r="O34" s="27">
        <f t="shared" si="4"/>
        <v>0.7279111092080754</v>
      </c>
      <c r="P34" s="27">
        <f t="shared" si="5"/>
        <v>0.31986134089655716</v>
      </c>
      <c r="Q34" s="24">
        <f t="shared" si="6"/>
        <v>0.4153375152540196</v>
      </c>
      <c r="R34" s="24">
        <f t="shared" si="7"/>
        <v>0.2867722366658788</v>
      </c>
      <c r="S34" s="24">
        <f t="shared" si="8"/>
        <v>0.312573593954056</v>
      </c>
      <c r="T34" s="24">
        <f t="shared" si="8"/>
        <v>0.033089104230678325</v>
      </c>
      <c r="U34" s="24">
        <f t="shared" si="9"/>
        <v>0.7279111092080756</v>
      </c>
      <c r="V34" s="24">
        <f t="shared" si="9"/>
        <v>0.31986134089655716</v>
      </c>
      <c r="W34" s="24"/>
      <c r="X34" s="24"/>
      <c r="Y34" s="24"/>
      <c r="Z34" s="24"/>
      <c r="AA34" s="24"/>
    </row>
    <row r="35" spans="1:27" ht="12" customHeight="1">
      <c r="A35" s="14">
        <v>27</v>
      </c>
      <c r="B35" s="3" t="s">
        <v>39</v>
      </c>
      <c r="C35" s="25">
        <f>'[1]7_2'!D35</f>
        <v>0</v>
      </c>
      <c r="D35" s="25">
        <f>'Z7_2'!A28</f>
        <v>0</v>
      </c>
      <c r="E35" s="25">
        <f>'[1]7_2'!F35</f>
        <v>0</v>
      </c>
      <c r="F35" s="25">
        <f>'Z7_2'!B28</f>
        <v>0</v>
      </c>
      <c r="G35" s="26"/>
      <c r="H35" s="27"/>
      <c r="I35" s="25"/>
      <c r="J35" s="25"/>
      <c r="K35" s="27"/>
      <c r="L35" s="27"/>
      <c r="M35" s="28"/>
      <c r="N35" s="28"/>
      <c r="O35" s="27"/>
      <c r="P35" s="27">
        <f t="shared" si="5"/>
        <v>0</v>
      </c>
      <c r="Q35" s="24" t="e">
        <f t="shared" si="6"/>
        <v>#DIV/0!</v>
      </c>
      <c r="R35" s="24" t="e">
        <f t="shared" si="7"/>
        <v>#DIV/0!</v>
      </c>
      <c r="S35" s="24" t="e">
        <f t="shared" si="8"/>
        <v>#DIV/0!</v>
      </c>
      <c r="T35" s="24" t="e">
        <f t="shared" si="8"/>
        <v>#DIV/0!</v>
      </c>
      <c r="U35" s="24" t="e">
        <f t="shared" si="9"/>
        <v>#DIV/0!</v>
      </c>
      <c r="V35" s="24" t="e">
        <f t="shared" si="9"/>
        <v>#DIV/0!</v>
      </c>
      <c r="W35" s="24"/>
      <c r="X35" s="24"/>
      <c r="Y35" s="24"/>
      <c r="Z35" s="24"/>
      <c r="AA35" s="24"/>
    </row>
    <row r="36" spans="1:27" ht="12" customHeight="1">
      <c r="A36" s="29"/>
      <c r="B36" s="30" t="s">
        <v>40</v>
      </c>
      <c r="C36" s="31">
        <f>'[1]7_2'!D36</f>
        <v>330720</v>
      </c>
      <c r="D36" s="31">
        <f>SUM(D9:D35)</f>
        <v>431803</v>
      </c>
      <c r="E36" s="31">
        <f>'[1]7_2'!F36</f>
        <v>1782</v>
      </c>
      <c r="F36" s="31">
        <f>SUM(F9:F35)</f>
        <v>2401</v>
      </c>
      <c r="G36" s="32">
        <f t="shared" si="0"/>
        <v>0.54</v>
      </c>
      <c r="H36" s="33">
        <f t="shared" si="1"/>
        <v>0.5560406018485281</v>
      </c>
      <c r="I36" s="31">
        <f>'[1]7_2'!J36</f>
        <v>1879</v>
      </c>
      <c r="J36" s="31">
        <f>SUM(J9:J35)</f>
        <v>377</v>
      </c>
      <c r="K36" s="33">
        <f t="shared" si="2"/>
        <v>0.5681543299467828</v>
      </c>
      <c r="L36" s="33">
        <f t="shared" si="3"/>
        <v>0.08730833273506669</v>
      </c>
      <c r="M36" s="34">
        <f>'[1]7_2'!N36</f>
        <v>3661</v>
      </c>
      <c r="N36" s="31">
        <f>SUM(N9:N35)</f>
        <v>2778</v>
      </c>
      <c r="O36" s="33">
        <f t="shared" si="4"/>
        <v>1.1069787131107887</v>
      </c>
      <c r="P36" s="33">
        <f t="shared" si="5"/>
        <v>0.6433489345835949</v>
      </c>
      <c r="Q36" s="24">
        <f t="shared" si="6"/>
        <v>0.5388243831640058</v>
      </c>
      <c r="R36" s="24">
        <f t="shared" si="7"/>
        <v>0.5560406018485281</v>
      </c>
      <c r="S36" s="24">
        <f t="shared" si="8"/>
        <v>0.5681543299467828</v>
      </c>
      <c r="T36" s="24">
        <f t="shared" si="8"/>
        <v>0.08730833273506669</v>
      </c>
      <c r="U36" s="24">
        <f t="shared" si="9"/>
        <v>1.1069787131107887</v>
      </c>
      <c r="V36" s="24">
        <f t="shared" si="9"/>
        <v>0.6433489345835949</v>
      </c>
      <c r="W36" s="24"/>
      <c r="X36" s="24"/>
      <c r="Y36" s="24"/>
      <c r="Z36" s="24"/>
      <c r="AA36" s="24"/>
    </row>
    <row r="37" spans="9:27" ht="12" customHeight="1">
      <c r="I37" s="9"/>
      <c r="M37" s="10"/>
      <c r="N37" s="11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2:27" ht="12" customHeight="1">
      <c r="B38" s="8" t="s">
        <v>41</v>
      </c>
      <c r="M38" s="11"/>
      <c r="N38" s="11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3:27" ht="12" customHeight="1">
      <c r="C39" s="9"/>
      <c r="E39" s="9"/>
      <c r="M39" s="11"/>
      <c r="N39" s="11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3:27" ht="12" customHeight="1">
      <c r="M40" s="11"/>
      <c r="N40" s="11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3:27" ht="12" customHeight="1">
      <c r="M41" s="11"/>
      <c r="N41" s="11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3:27" ht="12" customHeight="1">
      <c r="M42" s="11"/>
      <c r="N42" s="11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3:27" ht="12" customHeight="1">
      <c r="M43" s="11"/>
      <c r="N43" s="11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3:27" ht="12" customHeight="1">
      <c r="M44" s="11"/>
      <c r="N44" s="11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3:27" ht="12" customHeight="1">
      <c r="M45" s="11"/>
      <c r="N45" s="11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3:27" ht="12" customHeight="1">
      <c r="M46" s="11"/>
      <c r="N46" s="11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3:27" ht="12" customHeight="1">
      <c r="M47" s="11"/>
      <c r="N47" s="11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3:27" ht="12" customHeight="1">
      <c r="M48" s="11"/>
      <c r="N48" s="11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3:27" ht="12" customHeight="1">
      <c r="M49" s="11"/>
      <c r="N49" s="11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3:27" ht="12" customHeight="1">
      <c r="M50" s="11"/>
      <c r="N50" s="11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3:27" ht="12" customHeight="1">
      <c r="M51" s="11"/>
      <c r="N51" s="11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3:27" ht="12" customHeight="1">
      <c r="M52" s="11"/>
      <c r="N52" s="11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3:27" ht="12" customHeight="1">
      <c r="M53" s="11"/>
      <c r="N53" s="11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3:27" ht="12" customHeight="1">
      <c r="M54" s="11"/>
      <c r="N54" s="11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3:27" ht="12" customHeight="1">
      <c r="M55" s="11"/>
      <c r="N55" s="11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3:27" ht="12" customHeight="1">
      <c r="M56" s="11"/>
      <c r="N56" s="11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3:27" ht="12" customHeight="1">
      <c r="M57" s="11"/>
      <c r="N57" s="11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3:27" ht="12" customHeight="1">
      <c r="M58" s="11"/>
      <c r="N58" s="11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3:27" ht="12" customHeight="1">
      <c r="M59" s="11"/>
      <c r="N59" s="11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3:27" ht="12" customHeight="1">
      <c r="M60" s="11"/>
      <c r="N60" s="11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</row>
    <row r="61" spans="13:27" ht="12" customHeight="1">
      <c r="M61" s="11"/>
      <c r="N61" s="11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</row>
    <row r="62" spans="13:27" ht="12" customHeight="1">
      <c r="M62" s="11"/>
      <c r="N62" s="11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</row>
    <row r="63" spans="13:27" ht="12" customHeight="1">
      <c r="M63" s="11"/>
      <c r="N63" s="11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</row>
    <row r="64" spans="13:27" ht="12" customHeight="1">
      <c r="M64" s="11"/>
      <c r="N64" s="11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</row>
    <row r="65" spans="13:27" ht="12" customHeight="1">
      <c r="M65" s="11"/>
      <c r="N65" s="11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</row>
    <row r="66" spans="13:27" ht="12" customHeight="1">
      <c r="M66" s="11"/>
      <c r="N66" s="11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</row>
    <row r="67" spans="17:27" ht="12" customHeight="1"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</row>
    <row r="68" spans="17:27" ht="12" customHeight="1"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</row>
    <row r="69" spans="17:27" ht="12" customHeight="1"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</row>
    <row r="70" spans="17:27" ht="12" customHeight="1"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</row>
    <row r="71" spans="17:27" ht="12" customHeight="1"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</row>
    <row r="72" spans="17:27" ht="12" customHeight="1"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</row>
    <row r="73" spans="17:27" ht="12" customHeight="1"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</row>
    <row r="74" spans="17:27" ht="12" customHeight="1"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</row>
    <row r="75" spans="17:27" ht="12" customHeight="1"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</row>
    <row r="76" spans="17:27" ht="12" customHeight="1"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</row>
    <row r="77" spans="17:27" ht="12" customHeight="1"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</row>
    <row r="78" spans="17:27" ht="12" customHeight="1"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</row>
    <row r="79" spans="17:27" ht="12" customHeight="1"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</row>
    <row r="80" spans="17:27" ht="12" customHeight="1"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</row>
    <row r="81" spans="17:27" ht="12" customHeight="1"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</row>
    <row r="82" spans="17:27" ht="12" customHeight="1"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</row>
    <row r="83" spans="17:27" ht="12" customHeight="1"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</row>
    <row r="84" spans="17:27" ht="12" customHeight="1"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</row>
    <row r="85" spans="17:27" ht="12" customHeight="1"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</row>
    <row r="86" spans="17:27" ht="12" customHeight="1"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</row>
    <row r="87" spans="17:27" ht="12" customHeight="1"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</row>
    <row r="88" spans="17:27" ht="12" customHeight="1"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</row>
    <row r="89" spans="17:27" ht="12" customHeight="1"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</row>
    <row r="90" spans="17:27" ht="12" customHeight="1"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</row>
    <row r="91" spans="17:27" ht="12" customHeight="1"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</row>
    <row r="92" spans="17:27" ht="12" customHeight="1"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</row>
    <row r="93" spans="17:27" ht="12" customHeight="1"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</row>
    <row r="94" spans="17:27" ht="12" customHeight="1"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</row>
    <row r="95" spans="17:27" ht="12" customHeight="1"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</row>
    <row r="96" spans="17:27" ht="12" customHeight="1"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</row>
    <row r="97" spans="17:27" ht="12" customHeight="1"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</row>
    <row r="98" spans="17:27" ht="12" customHeight="1"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</row>
    <row r="99" spans="17:27" ht="12" customHeight="1"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</row>
    <row r="100" spans="17:27" ht="12" customHeight="1"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</row>
    <row r="101" spans="17:27" ht="12" customHeight="1"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</row>
    <row r="102" spans="17:27" ht="12" customHeight="1"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</row>
    <row r="103" spans="17:27" ht="12" customHeight="1"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</row>
    <row r="104" spans="17:27" ht="12" customHeight="1"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</row>
    <row r="105" spans="17:27" ht="12" customHeight="1"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</row>
    <row r="106" spans="17:27" ht="12" customHeight="1"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</row>
    <row r="107" spans="17:27" ht="12" customHeight="1"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</row>
    <row r="108" spans="17:27" ht="12" customHeight="1"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</row>
    <row r="109" spans="17:27" ht="12" customHeight="1"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</row>
    <row r="110" spans="17:27" ht="12" customHeight="1"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</row>
    <row r="111" spans="17:27" ht="12" customHeight="1"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</row>
    <row r="112" spans="17:27" ht="12" customHeight="1"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</row>
    <row r="113" spans="17:27" ht="12" customHeight="1"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</row>
    <row r="114" spans="17:27" ht="12" customHeight="1"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</row>
    <row r="115" spans="17:27" ht="12" customHeight="1"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</row>
    <row r="116" spans="17:27" ht="12" customHeight="1"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</row>
    <row r="117" spans="17:27" ht="12" customHeight="1"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</row>
    <row r="118" spans="17:27" ht="12" customHeight="1"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</row>
    <row r="119" spans="17:27" ht="12" customHeight="1"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</row>
    <row r="120" spans="17:27" ht="12" customHeight="1"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</row>
    <row r="121" spans="17:27" ht="12" customHeight="1"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</row>
    <row r="122" spans="17:27" ht="12" customHeight="1"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</row>
    <row r="123" spans="17:27" ht="12" customHeight="1"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</row>
    <row r="124" spans="17:27" ht="12" customHeight="1"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</row>
    <row r="125" spans="17:27" ht="12" customHeight="1"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</row>
    <row r="126" spans="17:27" ht="12" customHeight="1"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</row>
    <row r="127" spans="17:27" ht="12" customHeight="1"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</row>
    <row r="128" spans="17:27" ht="12" customHeight="1"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</row>
    <row r="129" spans="17:27" ht="12" customHeight="1"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</row>
    <row r="130" spans="17:27" ht="12" customHeight="1"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</row>
    <row r="131" spans="17:27" ht="12" customHeight="1"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</row>
    <row r="132" spans="17:27" ht="12" customHeight="1"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</row>
    <row r="133" spans="17:27" ht="12" customHeight="1"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</row>
    <row r="134" spans="17:27" ht="12" customHeight="1"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</row>
    <row r="135" spans="17:27" ht="12" customHeight="1"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</row>
    <row r="136" spans="17:27" ht="12" customHeight="1"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</row>
    <row r="137" spans="17:27" ht="12" customHeight="1"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</row>
    <row r="138" spans="17:27" ht="12" customHeight="1"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</row>
    <row r="139" spans="17:27" ht="12" customHeight="1"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</row>
    <row r="140" spans="17:27" ht="12" customHeight="1"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</row>
    <row r="141" spans="17:27" ht="12" customHeight="1"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</row>
    <row r="142" spans="17:27" ht="12" customHeight="1"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</row>
    <row r="143" spans="17:27" ht="12" customHeight="1"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</row>
    <row r="144" spans="17:27" ht="12" customHeight="1"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</row>
    <row r="145" spans="17:27" ht="12" customHeight="1"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</row>
    <row r="146" spans="17:27" ht="12" customHeight="1"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</row>
    <row r="147" spans="17:27" ht="12" customHeight="1"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</row>
    <row r="148" spans="17:27" ht="12" customHeight="1"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</row>
    <row r="149" spans="17:27" ht="12" customHeight="1"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</row>
    <row r="150" spans="17:27" ht="12" customHeight="1"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</row>
    <row r="151" spans="17:27" ht="12" customHeight="1"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</row>
    <row r="152" spans="17:27" ht="12" customHeight="1"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</row>
    <row r="153" spans="17:27" ht="12" customHeight="1"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</row>
    <row r="154" spans="17:27" ht="12" customHeight="1"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</row>
    <row r="155" spans="17:27" ht="12" customHeight="1"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</row>
    <row r="156" spans="17:27" ht="12" customHeight="1"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</row>
    <row r="157" spans="17:27" ht="12" customHeight="1"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</row>
    <row r="158" spans="17:27" ht="12" customHeight="1"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</row>
    <row r="159" spans="17:27" ht="12" customHeight="1"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</row>
    <row r="160" spans="17:27" ht="12" customHeight="1"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</row>
    <row r="161" spans="17:27" ht="12" customHeight="1"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</row>
    <row r="162" spans="17:27" ht="12" customHeight="1"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</row>
    <row r="163" spans="17:27" ht="12" customHeight="1"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</row>
    <row r="164" spans="17:27" ht="12" customHeight="1"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</row>
    <row r="165" spans="17:27" ht="12" customHeight="1"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</row>
    <row r="166" spans="17:27" ht="12" customHeight="1"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</row>
    <row r="167" spans="17:27" ht="12" customHeight="1"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</row>
    <row r="168" spans="17:27" ht="12" customHeight="1"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</row>
    <row r="169" spans="17:27" ht="12" customHeight="1"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</row>
    <row r="170" spans="17:27" ht="12" customHeight="1"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</row>
    <row r="171" spans="17:27" ht="12" customHeight="1"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</row>
    <row r="172" spans="17:27" ht="12" customHeight="1"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</row>
    <row r="173" spans="17:27" ht="12" customHeight="1"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</row>
    <row r="174" spans="17:27" ht="12" customHeight="1"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</row>
    <row r="175" spans="17:27" ht="12" customHeight="1"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</row>
    <row r="176" spans="17:27" ht="12" customHeight="1"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</row>
    <row r="177" spans="17:27" ht="12" customHeight="1"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</row>
    <row r="178" spans="17:27" ht="12" customHeight="1"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</row>
    <row r="179" spans="17:27" ht="12" customHeight="1"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</row>
    <row r="180" spans="17:27" ht="12" customHeight="1"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</row>
    <row r="181" spans="17:27" ht="12" customHeight="1"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</row>
    <row r="182" spans="17:27" ht="12" customHeight="1"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</row>
    <row r="183" spans="17:27" ht="12" customHeight="1"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</row>
    <row r="184" spans="17:27" ht="12" customHeight="1"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</row>
    <row r="185" spans="17:27" ht="12" customHeight="1"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</row>
    <row r="186" spans="17:27" ht="12" customHeight="1"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</row>
    <row r="187" spans="17:27" ht="12" customHeight="1"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</row>
    <row r="188" spans="17:27" ht="12" customHeight="1"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</row>
    <row r="189" spans="17:27" ht="12" customHeight="1"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</row>
    <row r="190" spans="17:27" ht="12" customHeight="1"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</row>
    <row r="191" spans="17:27" ht="12" customHeight="1"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</row>
    <row r="192" spans="17:27" ht="12" customHeight="1"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</row>
    <row r="193" spans="17:27" ht="12" customHeight="1"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</row>
    <row r="194" spans="17:27" ht="12" customHeight="1"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</row>
    <row r="195" spans="17:27" ht="12" customHeight="1"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</row>
    <row r="196" spans="17:27" ht="12" customHeight="1"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</row>
    <row r="197" spans="17:27" ht="12" customHeight="1"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</row>
    <row r="198" spans="17:27" ht="12" customHeight="1"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</row>
    <row r="199" spans="17:27" ht="12" customHeight="1"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</row>
    <row r="200" spans="17:27" ht="12" customHeight="1"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</row>
    <row r="201" spans="17:27" ht="12" customHeight="1"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</row>
    <row r="202" spans="17:27" ht="12" customHeight="1"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</row>
    <row r="203" spans="17:27" ht="12" customHeight="1"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</row>
    <row r="204" spans="17:27" ht="12" customHeight="1"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</row>
    <row r="205" spans="17:27" ht="12" customHeight="1"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</row>
    <row r="206" spans="17:27" ht="12" customHeight="1"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</row>
    <row r="207" spans="17:27" ht="12" customHeight="1"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</row>
    <row r="208" spans="17:27" ht="12" customHeight="1"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</row>
    <row r="209" spans="17:27" ht="12" customHeight="1"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</row>
    <row r="210" spans="17:27" ht="12" customHeight="1"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</row>
    <row r="211" spans="17:27" ht="12" customHeight="1"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</row>
    <row r="212" spans="17:27" ht="12" customHeight="1"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</row>
    <row r="213" spans="17:27" ht="12" customHeight="1"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</row>
    <row r="214" spans="17:27" ht="12" customHeight="1"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</row>
    <row r="215" spans="17:27" ht="12" customHeight="1"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</row>
    <row r="216" spans="17:27" ht="12" customHeight="1"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</row>
    <row r="217" spans="17:27" ht="12" customHeight="1"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</row>
    <row r="218" spans="17:27" ht="12" customHeight="1"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</row>
    <row r="219" spans="17:27" ht="12" customHeight="1"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</row>
    <row r="220" spans="17:27" ht="12" customHeight="1"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</row>
    <row r="221" spans="17:27" ht="12" customHeight="1"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</row>
    <row r="222" spans="17:27" ht="12" customHeight="1"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</row>
    <row r="223" spans="17:27" ht="12" customHeight="1"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</row>
    <row r="224" spans="17:27" ht="12" customHeight="1"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</row>
    <row r="225" spans="17:27" ht="12" customHeight="1"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</row>
    <row r="226" spans="17:27" ht="12" customHeight="1"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</row>
    <row r="227" spans="17:27" ht="12" customHeight="1"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</row>
    <row r="228" spans="17:27" ht="12" customHeight="1"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</row>
    <row r="229" spans="17:27" ht="12" customHeight="1"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</row>
    <row r="230" spans="17:27" ht="12" customHeight="1"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</row>
    <row r="231" spans="17:27" ht="12" customHeight="1"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</row>
    <row r="232" spans="17:27" ht="12" customHeight="1"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</row>
    <row r="233" spans="17:27" ht="12" customHeight="1"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</row>
    <row r="234" spans="17:27" ht="12" customHeight="1"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</row>
    <row r="235" spans="17:27" ht="12" customHeight="1"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</row>
    <row r="236" spans="17:27" ht="12" customHeight="1"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</row>
    <row r="237" spans="17:27" ht="12" customHeight="1"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</row>
    <row r="238" spans="17:27" ht="12" customHeight="1"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</row>
    <row r="239" spans="17:27" ht="12" customHeight="1"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</row>
    <row r="240" spans="17:27" ht="12" customHeight="1"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</row>
    <row r="241" spans="17:27" ht="12" customHeight="1"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</row>
    <row r="242" spans="17:27" ht="12" customHeight="1"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</row>
    <row r="243" spans="17:27" ht="12" customHeight="1"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</row>
    <row r="244" spans="17:27" ht="12" customHeight="1"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</row>
    <row r="245" spans="17:27" ht="12" customHeight="1"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</row>
    <row r="246" spans="17:27" ht="12" customHeight="1"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</row>
    <row r="247" spans="17:27" ht="12" customHeight="1"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</row>
    <row r="248" spans="17:27" ht="12" customHeight="1"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</row>
    <row r="249" spans="17:27" ht="12" customHeight="1"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</row>
    <row r="250" spans="17:27" ht="12" customHeight="1"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</row>
    <row r="251" spans="17:27" ht="12" customHeight="1"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</row>
    <row r="252" spans="17:27" ht="12" customHeight="1"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</row>
    <row r="253" spans="17:27" ht="12" customHeight="1"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</row>
    <row r="254" spans="17:27" ht="12" customHeight="1"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</row>
    <row r="255" spans="17:27" ht="12" customHeight="1"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</row>
    <row r="256" spans="17:27" ht="12" customHeight="1"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</row>
    <row r="257" spans="17:27" ht="12" customHeight="1"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</row>
    <row r="258" spans="17:27" ht="12" customHeight="1"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</row>
    <row r="259" spans="17:27" ht="12" customHeight="1"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</row>
    <row r="260" spans="17:27" ht="12" customHeight="1"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</row>
    <row r="261" spans="17:27" ht="12" customHeight="1"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</row>
    <row r="262" spans="17:27" ht="12" customHeight="1"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</row>
    <row r="263" spans="17:27" ht="12" customHeight="1"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</row>
    <row r="264" spans="17:27" ht="12" customHeight="1"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</row>
    <row r="265" spans="17:27" ht="12" customHeight="1"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</row>
    <row r="266" spans="17:27" ht="12" customHeight="1"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</row>
    <row r="267" spans="17:27" ht="12" customHeight="1"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</row>
    <row r="268" spans="17:27" ht="12" customHeight="1"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</row>
    <row r="269" spans="17:27" ht="12" customHeight="1"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</row>
    <row r="270" spans="17:27" ht="12" customHeight="1"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</row>
    <row r="271" spans="17:27" ht="12" customHeight="1"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</row>
    <row r="272" spans="17:27" ht="12" customHeight="1"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</row>
    <row r="273" spans="17:27" ht="12" customHeight="1"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</row>
    <row r="274" spans="17:27" ht="12" customHeight="1"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</row>
    <row r="275" spans="17:27" ht="12" customHeight="1"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</row>
    <row r="276" spans="17:27" ht="12" customHeight="1"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</row>
    <row r="277" spans="17:27" ht="12" customHeight="1"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</row>
    <row r="278" spans="17:27" ht="12" customHeight="1"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</row>
    <row r="279" spans="17:27" ht="12" customHeight="1"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</row>
    <row r="280" spans="17:27" ht="12" customHeight="1"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</row>
    <row r="281" spans="17:27" ht="12" customHeight="1"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</row>
    <row r="282" spans="17:27" ht="12" customHeight="1"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</row>
    <row r="283" spans="17:27" ht="12" customHeight="1"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</row>
    <row r="284" spans="17:27" ht="12" customHeight="1"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</row>
    <row r="285" spans="17:27" ht="12" customHeight="1"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</row>
    <row r="286" spans="17:27" ht="12" customHeight="1"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</row>
    <row r="287" spans="17:27" ht="12" customHeight="1"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</row>
    <row r="288" spans="17:27" ht="12" customHeight="1"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</row>
    <row r="289" spans="17:27" ht="12" customHeight="1"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</row>
    <row r="290" spans="17:27" ht="12" customHeight="1"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</row>
    <row r="291" spans="17:27" ht="12" customHeight="1"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</row>
    <row r="292" spans="17:27" ht="12" customHeight="1"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</row>
    <row r="293" spans="17:27" ht="12" customHeight="1"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</row>
    <row r="294" spans="17:27" ht="12" customHeight="1"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</row>
    <row r="295" spans="17:27" ht="12" customHeight="1"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</row>
    <row r="296" spans="17:27" ht="12" customHeight="1"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</row>
    <row r="297" spans="17:27" ht="12" customHeight="1"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</row>
    <row r="298" spans="17:27" ht="12" customHeight="1"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</row>
    <row r="299" spans="17:27" ht="12" customHeight="1"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</row>
    <row r="300" spans="17:27" ht="12" customHeight="1"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</row>
    <row r="301" spans="17:27" ht="12" customHeight="1"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</row>
    <row r="302" spans="17:27" ht="12" customHeight="1"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</row>
    <row r="303" spans="17:27" ht="12" customHeight="1"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</row>
    <row r="304" spans="17:27" ht="12" customHeight="1"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</row>
    <row r="305" spans="17:27" ht="12" customHeight="1"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</row>
    <row r="306" spans="17:27" ht="12" customHeight="1"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</row>
    <row r="307" spans="17:27" ht="12" customHeight="1"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</row>
    <row r="308" spans="17:27" ht="12" customHeight="1"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</row>
    <row r="309" spans="17:27" ht="12" customHeight="1"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</row>
    <row r="310" spans="17:27" ht="12" customHeight="1"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</row>
    <row r="311" spans="17:27" ht="12" customHeight="1"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</row>
    <row r="312" spans="17:27" ht="12" customHeight="1"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</row>
    <row r="313" spans="17:27" ht="12" customHeight="1"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</row>
    <row r="314" spans="17:27" ht="12" customHeight="1"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</row>
    <row r="315" spans="17:27" ht="12" customHeight="1"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</row>
    <row r="316" spans="17:27" ht="12" customHeight="1"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</row>
    <row r="317" spans="17:27" ht="12" customHeight="1"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</row>
    <row r="318" spans="17:27" ht="12" customHeight="1"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</row>
    <row r="319" spans="17:27" ht="12" customHeight="1"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</row>
    <row r="320" spans="17:27" ht="12" customHeight="1"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</row>
    <row r="321" spans="17:27" ht="12" customHeight="1"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</row>
    <row r="322" spans="17:27" ht="12" customHeight="1"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</row>
    <row r="323" spans="17:27" ht="12" customHeight="1"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</row>
    <row r="324" spans="17:27" ht="12" customHeight="1"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</row>
    <row r="325" spans="17:27" ht="12" customHeight="1"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</row>
    <row r="326" spans="17:27" ht="12" customHeight="1"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</row>
    <row r="327" spans="17:27" ht="12" customHeight="1"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</row>
    <row r="328" spans="17:27" ht="12" customHeight="1"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</row>
    <row r="329" spans="17:27" ht="12" customHeight="1"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</row>
    <row r="330" spans="17:27" ht="12" customHeight="1"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</row>
    <row r="331" spans="17:27" ht="12" customHeight="1"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</row>
    <row r="332" spans="17:27" ht="12" customHeight="1"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</row>
    <row r="333" spans="17:27" ht="12" customHeight="1"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</row>
    <row r="334" spans="17:27" ht="12" customHeight="1"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</row>
    <row r="335" spans="17:27" ht="12" customHeight="1"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</row>
    <row r="336" spans="17:27" ht="12" customHeight="1"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</row>
    <row r="337" spans="17:27" ht="12" customHeight="1"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</row>
    <row r="338" spans="17:27" ht="12" customHeight="1"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</row>
    <row r="339" spans="17:27" ht="12" customHeight="1"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</row>
    <row r="340" spans="17:27" ht="12" customHeight="1"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</row>
    <row r="341" spans="17:27" ht="12" customHeight="1"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</row>
    <row r="342" spans="17:27" ht="12" customHeight="1"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</row>
    <row r="343" spans="17:27" ht="12" customHeight="1"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</row>
    <row r="344" spans="17:27" ht="12" customHeight="1"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</row>
    <row r="345" spans="17:27" ht="12" customHeight="1"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</row>
    <row r="346" spans="17:27" ht="12" customHeight="1"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</row>
    <row r="347" spans="17:27" ht="12" customHeight="1"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</row>
    <row r="348" spans="17:27" ht="12" customHeight="1"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</row>
    <row r="349" spans="17:27" ht="12" customHeight="1"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</row>
    <row r="350" spans="17:27" ht="12" customHeight="1"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</row>
    <row r="351" spans="17:27" ht="12" customHeight="1"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</row>
    <row r="352" spans="17:27" ht="12" customHeight="1"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</row>
    <row r="353" spans="17:27" ht="12" customHeight="1"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</row>
    <row r="354" spans="17:27" ht="12" customHeight="1"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</row>
    <row r="355" spans="17:27" ht="12" customHeight="1"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</row>
    <row r="356" spans="17:27" ht="12" customHeight="1"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</row>
    <row r="357" spans="17:27" ht="12" customHeight="1"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</row>
    <row r="358" spans="17:27" ht="12" customHeight="1"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</row>
    <row r="359" spans="17:27" ht="12" customHeight="1"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</row>
    <row r="360" spans="17:27" ht="12" customHeight="1"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</row>
    <row r="361" spans="17:27" ht="12" customHeight="1"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</row>
    <row r="362" spans="17:27" ht="12" customHeight="1"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</row>
    <row r="363" spans="17:27" ht="12" customHeight="1"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</row>
    <row r="364" spans="17:27" ht="12" customHeight="1"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</row>
    <row r="365" spans="17:27" ht="12" customHeight="1"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</row>
    <row r="366" spans="17:27" ht="12" customHeight="1"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</row>
    <row r="367" spans="17:27" ht="12" customHeight="1"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</row>
    <row r="368" spans="17:27" ht="12" customHeight="1"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</row>
    <row r="369" spans="17:27" ht="12" customHeight="1"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</row>
    <row r="370" spans="17:27" ht="12" customHeight="1"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</row>
    <row r="371" spans="17:27" ht="12" customHeight="1"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</row>
    <row r="372" spans="17:27" ht="12" customHeight="1"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</row>
    <row r="373" spans="17:27" ht="12" customHeight="1"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</row>
    <row r="374" spans="17:27" ht="12" customHeight="1"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</row>
    <row r="375" spans="17:27" ht="12" customHeight="1"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</row>
    <row r="376" spans="17:27" ht="12" customHeight="1"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</row>
    <row r="377" spans="17:27" ht="12" customHeight="1"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</row>
    <row r="378" spans="17:27" ht="12" customHeight="1"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</row>
    <row r="379" spans="17:27" ht="12" customHeight="1"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</row>
    <row r="380" spans="17:27" ht="12" customHeight="1"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</row>
    <row r="381" spans="17:27" ht="12" customHeight="1"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</row>
    <row r="382" spans="17:27" ht="12" customHeight="1"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</row>
    <row r="383" spans="17:27" ht="12" customHeight="1"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</row>
    <row r="384" spans="17:27" ht="12" customHeight="1"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</row>
    <row r="385" spans="17:27" ht="12" customHeight="1"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</row>
    <row r="386" spans="17:27" ht="12" customHeight="1"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</row>
    <row r="387" spans="17:27" ht="12" customHeight="1"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</row>
    <row r="388" spans="17:27" ht="12" customHeight="1"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</row>
    <row r="389" spans="17:27" ht="12" customHeight="1"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</row>
    <row r="390" spans="17:27" ht="12" customHeight="1"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</row>
    <row r="391" spans="17:27" ht="12" customHeight="1"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</row>
    <row r="392" spans="17:27" ht="12" customHeight="1"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</row>
    <row r="393" spans="17:27" ht="12" customHeight="1"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</row>
    <row r="394" spans="17:27" ht="12" customHeight="1"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</row>
    <row r="395" spans="17:27" ht="12" customHeight="1"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</row>
    <row r="396" spans="17:27" ht="12" customHeight="1"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</row>
    <row r="397" spans="17:27" ht="12" customHeight="1"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</row>
    <row r="398" spans="17:27" ht="12" customHeight="1"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</row>
    <row r="399" spans="17:27" ht="12" customHeight="1"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</row>
    <row r="400" spans="17:27" ht="12" customHeight="1"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</row>
    <row r="401" spans="17:27" ht="12" customHeight="1"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</row>
    <row r="402" spans="17:27" ht="12" customHeight="1"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</row>
    <row r="403" spans="17:27" ht="12" customHeight="1"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</row>
    <row r="404" spans="17:27" ht="12" customHeight="1"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</row>
    <row r="405" spans="17:27" ht="12" customHeight="1"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</row>
    <row r="406" spans="17:27" ht="12" customHeight="1"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</row>
    <row r="407" spans="17:27" ht="12" customHeight="1"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</row>
    <row r="408" spans="17:27" ht="12" customHeight="1"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</row>
    <row r="409" spans="17:27" ht="12" customHeight="1"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</row>
    <row r="410" spans="17:27" ht="12" customHeight="1"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</row>
    <row r="411" spans="17:27" ht="12" customHeight="1"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</row>
    <row r="412" spans="17:27" ht="12" customHeight="1"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</row>
    <row r="413" spans="17:27" ht="12" customHeight="1"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</row>
    <row r="414" spans="17:27" ht="12" customHeight="1"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</row>
    <row r="415" spans="17:27" ht="12" customHeight="1"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</row>
    <row r="416" spans="17:27" ht="12" customHeight="1"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</row>
    <row r="417" spans="17:27" ht="12" customHeight="1"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</row>
    <row r="418" spans="17:27" ht="12" customHeight="1"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</row>
    <row r="419" spans="17:27" ht="12" customHeight="1"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</row>
    <row r="420" spans="17:27" ht="12" customHeight="1"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</row>
    <row r="421" spans="17:27" ht="12" customHeight="1"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</row>
    <row r="422" spans="17:27" ht="12" customHeight="1"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</row>
    <row r="423" spans="17:27" ht="12" customHeight="1"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</row>
    <row r="424" spans="17:27" ht="12" customHeight="1"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</row>
    <row r="425" spans="17:27" ht="12" customHeight="1"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</row>
    <row r="426" spans="17:27" ht="12" customHeight="1"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</row>
    <row r="427" spans="17:27" ht="12" customHeight="1"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</row>
    <row r="428" spans="17:27" ht="12" customHeight="1"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</row>
    <row r="429" spans="17:27" ht="12" customHeight="1"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</row>
    <row r="430" spans="17:27" ht="12" customHeight="1"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</row>
    <row r="431" spans="17:27" ht="12" customHeight="1"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</row>
    <row r="432" spans="17:27" ht="12" customHeight="1"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</row>
    <row r="433" spans="17:27" ht="12" customHeight="1"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</row>
    <row r="434" spans="17:27" ht="12" customHeight="1"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</row>
    <row r="435" spans="17:27" ht="12" customHeight="1"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</row>
    <row r="436" spans="17:27" ht="12" customHeight="1"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</row>
    <row r="437" spans="17:27" ht="12" customHeight="1"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</row>
    <row r="438" spans="17:27" ht="12" customHeight="1"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</row>
    <row r="439" spans="17:27" ht="12" customHeight="1"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</row>
    <row r="440" spans="17:27" ht="12" customHeight="1"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</row>
    <row r="441" spans="17:27" ht="12" customHeight="1"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</row>
    <row r="442" spans="17:27" ht="12" customHeight="1"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</row>
    <row r="443" spans="17:27" ht="12" customHeight="1"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</row>
    <row r="444" spans="17:27" ht="12" customHeight="1"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</row>
    <row r="445" spans="17:27" ht="12" customHeight="1"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</row>
    <row r="446" spans="17:27" ht="12" customHeight="1"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</row>
    <row r="447" spans="17:27" ht="12" customHeight="1"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</row>
    <row r="448" spans="17:27" ht="12" customHeight="1"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</row>
    <row r="449" spans="17:27" ht="12" customHeight="1"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</row>
    <row r="450" spans="17:27" ht="12" customHeight="1"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</row>
    <row r="451" spans="17:27" ht="12" customHeight="1"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</row>
    <row r="452" spans="17:27" ht="12" customHeight="1"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</row>
    <row r="453" spans="17:27" ht="12" customHeight="1"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</row>
    <row r="454" spans="17:27" ht="12" customHeight="1"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</row>
    <row r="455" spans="17:27" ht="12" customHeight="1"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</row>
    <row r="456" spans="17:27" ht="12" customHeight="1"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</row>
    <row r="457" spans="17:27" ht="12" customHeight="1"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</row>
    <row r="458" spans="17:27" ht="12" customHeight="1"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</row>
    <row r="459" spans="17:27" ht="12" customHeight="1"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</row>
    <row r="460" spans="17:27" ht="12" customHeight="1"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</row>
    <row r="461" spans="17:27" ht="12" customHeight="1"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</row>
    <row r="462" spans="17:27" ht="12" customHeight="1"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</row>
    <row r="463" spans="17:27" ht="12" customHeight="1"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</row>
    <row r="464" spans="17:27" ht="12" customHeight="1"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</row>
    <row r="465" spans="17:27" ht="12" customHeight="1"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</row>
    <row r="466" spans="17:27" ht="12" customHeight="1"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</row>
    <row r="467" spans="17:27" ht="12" customHeight="1"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</row>
    <row r="468" spans="17:27" ht="12" customHeight="1"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</row>
    <row r="469" spans="17:27" ht="12" customHeight="1"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</row>
    <row r="470" spans="17:27" ht="12" customHeight="1"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</row>
    <row r="471" spans="17:27" ht="12" customHeight="1"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</row>
    <row r="472" spans="17:27" ht="12" customHeight="1"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</row>
    <row r="473" spans="17:27" ht="12" customHeight="1"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</row>
    <row r="474" spans="17:27" ht="12" customHeight="1"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</row>
    <row r="475" spans="17:27" ht="12" customHeight="1"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</row>
    <row r="476" spans="17:27" ht="12" customHeight="1"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</row>
    <row r="477" spans="17:27" ht="12" customHeight="1"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</row>
    <row r="478" spans="17:27" ht="12" customHeight="1"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</row>
    <row r="479" spans="17:27" ht="12" customHeight="1"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</row>
    <row r="480" spans="17:27" ht="12" customHeight="1"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</row>
    <row r="481" spans="17:27" ht="12" customHeight="1"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</row>
    <row r="482" spans="17:27" ht="12" customHeight="1"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</row>
    <row r="483" spans="17:27" ht="12" customHeight="1"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</row>
    <row r="484" spans="17:27" ht="12" customHeight="1"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</row>
    <row r="485" spans="17:27" ht="12" customHeight="1"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</row>
    <row r="486" spans="17:27" ht="12" customHeight="1"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</row>
    <row r="487" spans="17:27" ht="12" customHeight="1"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</row>
    <row r="488" spans="17:27" ht="12" customHeight="1"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</row>
    <row r="489" spans="17:27" ht="12" customHeight="1"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</row>
    <row r="490" spans="17:27" ht="12" customHeight="1"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</row>
    <row r="491" spans="17:27" ht="12" customHeight="1"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</row>
    <row r="492" spans="17:27" ht="12" customHeight="1"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</row>
    <row r="493" spans="17:27" ht="12" customHeight="1"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</row>
    <row r="494" spans="17:27" ht="12" customHeight="1"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</row>
    <row r="495" spans="17:27" ht="12" customHeight="1"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</row>
    <row r="496" spans="17:27" ht="12" customHeight="1"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</row>
    <row r="497" spans="17:27" ht="12" customHeight="1"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</row>
    <row r="498" spans="17:27" ht="12" customHeight="1"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</row>
    <row r="499" spans="17:27" ht="12" customHeight="1"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</row>
    <row r="500" spans="17:27" ht="12" customHeight="1"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</row>
    <row r="501" spans="17:27" ht="12" customHeight="1"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</row>
    <row r="502" spans="17:27" ht="12" customHeight="1"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</row>
    <row r="503" spans="17:27" ht="12" customHeight="1"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</row>
    <row r="504" spans="17:27" ht="12" customHeight="1"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</row>
    <row r="505" spans="17:27" ht="12" customHeight="1"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</row>
    <row r="506" spans="17:27" ht="12" customHeight="1"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</row>
    <row r="507" spans="17:27" ht="12" customHeight="1"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</row>
    <row r="508" spans="17:27" ht="12" customHeight="1"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</row>
    <row r="509" spans="17:27" ht="12" customHeight="1"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</row>
    <row r="510" spans="17:27" ht="12" customHeight="1"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</row>
    <row r="511" spans="17:27" ht="12" customHeight="1"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</row>
    <row r="512" spans="17:27" ht="12" customHeight="1"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</row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</sheetData>
  <sheetProtection/>
  <mergeCells count="13">
    <mergeCell ref="A2:P2"/>
    <mergeCell ref="A3:P3"/>
    <mergeCell ref="A4:P4"/>
    <mergeCell ref="A5:A7"/>
    <mergeCell ref="B5:B7"/>
    <mergeCell ref="C5:D6"/>
    <mergeCell ref="E5:P5"/>
    <mergeCell ref="E6:F6"/>
    <mergeCell ref="G6:H6"/>
    <mergeCell ref="I6:J6"/>
    <mergeCell ref="K6:L6"/>
    <mergeCell ref="M6:N6"/>
    <mergeCell ref="O6:P6"/>
  </mergeCells>
  <conditionalFormatting sqref="C9:P36">
    <cfRule type="cellIs" priority="1" dxfId="1" operator="equal" stopIfTrue="1">
      <formula>0</formula>
    </cfRule>
  </conditionalFormatting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  <ignoredErrors>
    <ignoredError sqref="C9:P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 s="6" t="s">
        <v>42</v>
      </c>
      <c r="B1" s="6" t="s">
        <v>43</v>
      </c>
      <c r="C1" s="6" t="s">
        <v>44</v>
      </c>
      <c r="D1" s="6" t="s">
        <v>45</v>
      </c>
      <c r="E1" s="6" t="s">
        <v>46</v>
      </c>
      <c r="F1" s="6" t="s">
        <v>47</v>
      </c>
      <c r="G1" s="6" t="s">
        <v>48</v>
      </c>
      <c r="H1" s="6" t="s">
        <v>49</v>
      </c>
      <c r="I1" s="6" t="s">
        <v>50</v>
      </c>
      <c r="J1" s="6" t="s">
        <v>51</v>
      </c>
      <c r="K1" s="6" t="s">
        <v>52</v>
      </c>
      <c r="L1" s="6" t="s">
        <v>53</v>
      </c>
    </row>
    <row r="2" spans="1:3" ht="12.75">
      <c r="A2" s="6">
        <v>0</v>
      </c>
      <c r="B2" s="6">
        <v>0</v>
      </c>
      <c r="C2" s="6">
        <v>0</v>
      </c>
    </row>
    <row r="3" spans="1:3" ht="12.75">
      <c r="A3" s="6">
        <v>15027</v>
      </c>
      <c r="B3" s="6">
        <v>157</v>
      </c>
      <c r="C3" s="6">
        <v>21</v>
      </c>
    </row>
    <row r="4" spans="1:3" ht="12.75">
      <c r="A4" s="6">
        <v>7703</v>
      </c>
      <c r="B4" s="6">
        <v>26</v>
      </c>
      <c r="C4" s="6">
        <v>60</v>
      </c>
    </row>
    <row r="5" spans="1:3" ht="12.75">
      <c r="A5" s="6">
        <v>44870</v>
      </c>
      <c r="B5" s="6">
        <v>240</v>
      </c>
      <c r="C5" s="6">
        <v>24</v>
      </c>
    </row>
    <row r="6" spans="1:3" ht="12.75">
      <c r="A6" s="6">
        <v>21289</v>
      </c>
      <c r="B6" s="6">
        <v>120</v>
      </c>
      <c r="C6" s="6">
        <v>18</v>
      </c>
    </row>
    <row r="7" spans="1:3" ht="12.75">
      <c r="A7" s="6">
        <v>15287</v>
      </c>
      <c r="B7" s="6">
        <v>91</v>
      </c>
      <c r="C7" s="6">
        <v>36</v>
      </c>
    </row>
    <row r="8" spans="1:3" ht="12.75">
      <c r="A8" s="6">
        <v>5612</v>
      </c>
      <c r="B8" s="6">
        <v>63</v>
      </c>
      <c r="C8" s="6">
        <v>2</v>
      </c>
    </row>
    <row r="9" spans="1:3" ht="12.75">
      <c r="A9" s="6">
        <v>23095</v>
      </c>
      <c r="B9" s="6">
        <v>126</v>
      </c>
      <c r="C9" s="6">
        <v>15</v>
      </c>
    </row>
    <row r="10" spans="1:3" ht="12.75">
      <c r="A10" s="6">
        <v>7970</v>
      </c>
      <c r="B10" s="6">
        <v>26</v>
      </c>
      <c r="C10" s="6">
        <v>2</v>
      </c>
    </row>
    <row r="11" spans="1:3" ht="12.75">
      <c r="A11" s="6">
        <v>16352</v>
      </c>
      <c r="B11" s="6">
        <v>98</v>
      </c>
      <c r="C11" s="6">
        <v>13</v>
      </c>
    </row>
    <row r="12" spans="1:3" ht="12.75">
      <c r="A12" s="6">
        <v>9325</v>
      </c>
      <c r="B12" s="6">
        <v>42</v>
      </c>
      <c r="C12" s="6">
        <v>14</v>
      </c>
    </row>
    <row r="13" spans="1:3" ht="12.75">
      <c r="A13" s="6">
        <v>9695</v>
      </c>
      <c r="B13" s="6">
        <v>35</v>
      </c>
      <c r="C13" s="6">
        <v>2</v>
      </c>
    </row>
    <row r="14" spans="1:3" ht="12.75">
      <c r="A14" s="6">
        <v>19527</v>
      </c>
      <c r="B14" s="6">
        <v>89</v>
      </c>
      <c r="C14" s="6">
        <v>12</v>
      </c>
    </row>
    <row r="15" spans="1:3" ht="12.75">
      <c r="A15" s="6">
        <v>11959</v>
      </c>
      <c r="B15" s="6">
        <v>47</v>
      </c>
      <c r="C15" s="6">
        <v>12</v>
      </c>
    </row>
    <row r="16" spans="1:3" ht="12.75">
      <c r="A16" s="6">
        <v>28083</v>
      </c>
      <c r="B16" s="6">
        <v>99</v>
      </c>
      <c r="C16" s="6">
        <v>16</v>
      </c>
    </row>
    <row r="17" spans="1:3" ht="12.75">
      <c r="A17" s="6">
        <v>16418</v>
      </c>
      <c r="B17" s="6">
        <v>52</v>
      </c>
      <c r="C17" s="6">
        <v>14</v>
      </c>
    </row>
    <row r="18" spans="1:3" ht="12.75">
      <c r="A18" s="6">
        <v>8941</v>
      </c>
      <c r="B18" s="6">
        <v>71</v>
      </c>
      <c r="C18" s="6">
        <v>6</v>
      </c>
    </row>
    <row r="19" spans="1:3" ht="12.75">
      <c r="A19" s="6">
        <v>13101</v>
      </c>
      <c r="B19" s="6">
        <v>108</v>
      </c>
      <c r="C19" s="6">
        <v>23</v>
      </c>
    </row>
    <row r="20" spans="1:3" ht="12.75">
      <c r="A20" s="6">
        <v>7585</v>
      </c>
      <c r="B20" s="6">
        <v>30</v>
      </c>
      <c r="C20" s="6">
        <v>3</v>
      </c>
    </row>
    <row r="21" spans="1:3" ht="12.75">
      <c r="A21" s="6">
        <v>31540</v>
      </c>
      <c r="B21" s="6">
        <v>173</v>
      </c>
      <c r="C21" s="6">
        <v>10</v>
      </c>
    </row>
    <row r="22" spans="1:3" ht="12.75">
      <c r="A22" s="6">
        <v>15527</v>
      </c>
      <c r="B22" s="6">
        <v>128</v>
      </c>
      <c r="C22" s="6">
        <v>18</v>
      </c>
    </row>
    <row r="23" spans="1:3" ht="12.75">
      <c r="A23" s="6">
        <v>11442</v>
      </c>
      <c r="B23" s="6">
        <v>59</v>
      </c>
      <c r="C23" s="6">
        <v>13</v>
      </c>
    </row>
    <row r="24" spans="1:3" ht="12.75">
      <c r="A24" s="6">
        <v>13402</v>
      </c>
      <c r="B24" s="6">
        <v>206</v>
      </c>
      <c r="C24" s="6">
        <v>9</v>
      </c>
    </row>
    <row r="25" spans="1:3" ht="12.75">
      <c r="A25" s="6">
        <v>4914</v>
      </c>
      <c r="B25" s="6">
        <v>21</v>
      </c>
      <c r="C25" s="6">
        <v>8</v>
      </c>
    </row>
    <row r="26" spans="1:3" ht="12.75">
      <c r="A26" s="6">
        <v>9674</v>
      </c>
      <c r="B26" s="6">
        <v>112</v>
      </c>
      <c r="C26" s="6">
        <v>5</v>
      </c>
    </row>
    <row r="27" spans="1:3" ht="12.75">
      <c r="A27" s="6">
        <v>63465</v>
      </c>
      <c r="B27" s="6">
        <v>182</v>
      </c>
      <c r="C27" s="6">
        <v>21</v>
      </c>
    </row>
    <row r="28" spans="1:3" ht="12.75">
      <c r="A28" s="6">
        <v>0</v>
      </c>
      <c r="B28" s="6">
        <v>0</v>
      </c>
      <c r="C28" s="6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2016-08-16T07:17:21Z</cp:lastPrinted>
  <dcterms:created xsi:type="dcterms:W3CDTF">2011-07-25T07:03:44Z</dcterms:created>
  <dcterms:modified xsi:type="dcterms:W3CDTF">2016-08-16T07:41:37Z</dcterms:modified>
  <cp:category/>
  <cp:version/>
  <cp:contentType/>
  <cp:contentStatus/>
</cp:coreProperties>
</file>