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</sheets>
  <definedNames>
    <definedName name="Z1_5">#REF!</definedName>
    <definedName name="_xlnm.Print_Area" localSheetId="0">'1_5'!$A$1:$I$46</definedName>
  </definedNames>
  <calcPr fullCalcOnLoad="1"/>
</workbook>
</file>

<file path=xl/sharedStrings.xml><?xml version="1.0" encoding="utf-8"?>
<sst xmlns="http://schemas.openxmlformats.org/spreadsheetml/2006/main" count="71" uniqueCount="40">
  <si>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</si>
  <si>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</si>
  <si>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</si>
  <si>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</si>
  <si>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</si>
  <si>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</si>
  <si>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</si>
  <si>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</si>
  <si>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</si>
  <si>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</si>
  <si>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</si>
  <si>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</si>
  <si>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</si>
  <si>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</si>
  <si>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</si>
  <si>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</si>
  <si>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</si>
  <si>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</si>
  <si>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</si>
  <si>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</si>
  <si>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</si>
  <si>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</si>
  <si>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</si>
  <si>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</si>
  <si>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</si>
  <si>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</si>
  <si>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</si>
  <si>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</si>
  <si>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</si>
  <si>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</si>
  <si>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</si>
  <si>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</si>
  <si>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</si>
  <si>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</si>
  <si>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</si>
  <si>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</si>
  <si>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Розглянуто апеляційними судами за апеляційними скаргами (усього)</t>
  </si>
  <si>
    <t>Динаміка, %</t>
  </si>
  <si>
    <t>2016 рік</t>
  </si>
  <si>
    <t>2015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</si>
</sst>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E11" sqref="E11:F11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" customWidth="1"/>
    <col min="11" max="16384" width="9.125" style="1" customWidth="1"/>
  </cols>
  <sheetData>
    <row r="1" spans="8:9" ht="12" customHeight="1">
      <c r="H1" s="34" t="s">
        <v>0</v>
      </c>
      <c r="I1" s="34"/>
    </row>
    <row r="2" spans="1:10" ht="27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2"/>
    </row>
    <row r="3" spans="1:10" ht="15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"/>
    </row>
    <row r="4" spans="1:10" ht="15.75">
      <c r="A4" s="45"/>
      <c r="B4" s="45"/>
      <c r="C4" s="45"/>
      <c r="D4" s="45"/>
      <c r="E4" s="45"/>
      <c r="F4" s="45"/>
      <c r="G4" s="45"/>
      <c r="H4" s="45"/>
      <c r="I4" s="45"/>
      <c r="J4" s="3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9" ht="20.25" customHeight="1">
      <c r="A6" s="37" t="s">
        <v>3</v>
      </c>
      <c r="B6" s="38" t="s">
        <v>4</v>
      </c>
      <c r="C6" s="38"/>
      <c r="D6" s="38"/>
      <c r="E6" s="38"/>
      <c r="F6" s="38"/>
      <c r="G6" s="39" t="s">
        <v>39</v>
      </c>
      <c r="H6" s="41" t="s">
        <v>38</v>
      </c>
      <c r="I6" s="43" t="s">
        <v>37</v>
      </c>
    </row>
    <row r="7" spans="1:9" ht="15" customHeight="1">
      <c r="A7" s="37"/>
      <c r="B7" s="38"/>
      <c r="C7" s="38"/>
      <c r="D7" s="38"/>
      <c r="E7" s="38"/>
      <c r="F7" s="38"/>
      <c r="G7" s="40"/>
      <c r="H7" s="42"/>
      <c r="I7" s="44"/>
    </row>
    <row r="8" spans="1:9" ht="12.75">
      <c r="A8" s="13" t="s">
        <v>5</v>
      </c>
      <c r="B8" s="46" t="s">
        <v>6</v>
      </c>
      <c r="C8" s="46"/>
      <c r="D8" s="46"/>
      <c r="E8" s="46"/>
      <c r="F8" s="46"/>
      <c r="G8" s="13">
        <v>1</v>
      </c>
      <c r="H8" s="13">
        <v>2</v>
      </c>
      <c r="I8" s="14">
        <v>3</v>
      </c>
    </row>
    <row r="9" spans="1:14" ht="28.5" customHeight="1">
      <c r="A9" s="19">
        <v>1</v>
      </c>
      <c r="B9" s="30" t="s">
        <v>7</v>
      </c>
      <c r="C9" s="30"/>
      <c r="D9" s="30"/>
      <c r="E9" s="30"/>
      <c r="F9" s="30"/>
      <c r="G9" s="15">
        <f>G10+G16+G24+G26+G28</f>
        <v>2999678</v>
      </c>
      <c r="H9" s="15">
        <f>H10+H16+H24+H26+H28</f>
        <v>2789944</v>
      </c>
      <c r="I9" s="16">
        <f>IF(G9=0,"0",H9/G9*100-100)</f>
        <v>-6.991883795527386</v>
      </c>
      <c r="J9" s="4">
        <f>SUM(H9-G9)</f>
        <v>-209734</v>
      </c>
      <c r="K9" s="5"/>
      <c r="L9" s="4"/>
      <c r="M9" s="4"/>
      <c r="N9" s="5"/>
    </row>
    <row r="10" spans="1:14" ht="16.5" customHeight="1">
      <c r="A10" s="19"/>
      <c r="B10" s="31" t="s">
        <v>8</v>
      </c>
      <c r="C10" s="32" t="s">
        <v>9</v>
      </c>
      <c r="D10" s="33" t="s">
        <v>10</v>
      </c>
      <c r="E10" s="33"/>
      <c r="F10" s="33"/>
      <c r="G10" s="15">
        <f>G12+G14</f>
        <v>765023</v>
      </c>
      <c r="H10" s="15">
        <f>H12+H14</f>
        <v>873645</v>
      </c>
      <c r="I10" s="16">
        <f aca="true" t="shared" si="0" ref="I10:I45">IF(G10=0,"0",H10/G10*100-100)</f>
        <v>14.198527364536744</v>
      </c>
      <c r="J10" s="4">
        <f aca="true" t="shared" si="1" ref="J10:J44">SUM(H10-G10)</f>
        <v>108622</v>
      </c>
      <c r="K10" s="5"/>
      <c r="L10" s="4"/>
      <c r="M10" s="4"/>
      <c r="N10" s="5"/>
    </row>
    <row r="11" spans="1:14" ht="15.75" customHeight="1">
      <c r="A11" s="19"/>
      <c r="B11" s="31"/>
      <c r="C11" s="32"/>
      <c r="D11" s="29" t="s">
        <v>11</v>
      </c>
      <c r="E11" s="47" t="s">
        <v>12</v>
      </c>
      <c r="F11" s="47"/>
      <c r="G11" s="15">
        <f>G13+G15</f>
        <v>123996</v>
      </c>
      <c r="H11" s="15">
        <f>H13+H15</f>
        <v>104247</v>
      </c>
      <c r="I11" s="16">
        <f t="shared" si="0"/>
        <v>-15.927126681505854</v>
      </c>
      <c r="J11" s="4">
        <f t="shared" si="1"/>
        <v>-19749</v>
      </c>
      <c r="K11" s="5"/>
      <c r="L11" s="4"/>
      <c r="M11" s="4"/>
      <c r="N11" s="5"/>
    </row>
    <row r="12" spans="1:14" ht="15" customHeight="1">
      <c r="A12" s="19"/>
      <c r="B12" s="31"/>
      <c r="C12" s="32"/>
      <c r="D12" s="29"/>
      <c r="E12" s="47" t="s">
        <v>13</v>
      </c>
      <c r="F12" s="6" t="s">
        <v>14</v>
      </c>
      <c r="G12" s="15">
        <v>765004</v>
      </c>
      <c r="H12" s="15">
        <v>873418</v>
      </c>
      <c r="I12" s="16">
        <f t="shared" si="0"/>
        <v>14.171690605539311</v>
      </c>
      <c r="J12" s="4">
        <f t="shared" si="1"/>
        <v>108414</v>
      </c>
      <c r="K12" s="5"/>
      <c r="L12" s="5"/>
      <c r="M12" s="5"/>
      <c r="N12" s="5"/>
    </row>
    <row r="13" spans="1:14" ht="15.75" customHeight="1">
      <c r="A13" s="19"/>
      <c r="B13" s="31"/>
      <c r="C13" s="32"/>
      <c r="D13" s="29"/>
      <c r="E13" s="47"/>
      <c r="F13" s="7" t="s">
        <v>12</v>
      </c>
      <c r="G13" s="15">
        <v>123996</v>
      </c>
      <c r="H13" s="15">
        <v>104246</v>
      </c>
      <c r="I13" s="16">
        <f t="shared" si="0"/>
        <v>-15.92793315913417</v>
      </c>
      <c r="J13" s="4">
        <f t="shared" si="1"/>
        <v>-19750</v>
      </c>
      <c r="K13" s="5"/>
      <c r="L13" s="5"/>
      <c r="M13" s="5"/>
      <c r="N13" s="5"/>
    </row>
    <row r="14" spans="1:14" ht="16.5" customHeight="1">
      <c r="A14" s="19"/>
      <c r="B14" s="31"/>
      <c r="C14" s="32"/>
      <c r="D14" s="29"/>
      <c r="E14" s="24" t="s">
        <v>15</v>
      </c>
      <c r="F14" s="6" t="s">
        <v>14</v>
      </c>
      <c r="G14" s="15">
        <v>19</v>
      </c>
      <c r="H14" s="15">
        <v>227</v>
      </c>
      <c r="I14" s="16">
        <f t="shared" si="0"/>
        <v>1094.7368421052631</v>
      </c>
      <c r="J14" s="4">
        <f>SUM(H14-G14)</f>
        <v>208</v>
      </c>
      <c r="K14" s="5"/>
      <c r="L14" s="5"/>
      <c r="M14" s="5"/>
      <c r="N14" s="5"/>
    </row>
    <row r="15" spans="1:14" ht="19.5" customHeight="1">
      <c r="A15" s="19"/>
      <c r="B15" s="31"/>
      <c r="C15" s="32"/>
      <c r="D15" s="29"/>
      <c r="E15" s="24"/>
      <c r="F15" s="7" t="s">
        <v>12</v>
      </c>
      <c r="G15" s="15"/>
      <c r="H15" s="15">
        <v>1</v>
      </c>
      <c r="I15" s="16" t="str">
        <f>IF(G15=0,"0",H15/G15*100-100)</f>
        <v>0</v>
      </c>
      <c r="J15" s="4">
        <f>SUM(H15-G15)</f>
        <v>1</v>
      </c>
      <c r="K15" s="5"/>
      <c r="L15" s="5"/>
      <c r="M15" s="5"/>
      <c r="N15" s="5"/>
    </row>
    <row r="16" spans="1:14" ht="15.75" customHeight="1">
      <c r="A16" s="19"/>
      <c r="B16" s="31"/>
      <c r="C16" s="32" t="s">
        <v>16</v>
      </c>
      <c r="D16" s="47" t="s">
        <v>10</v>
      </c>
      <c r="E16" s="47"/>
      <c r="F16" s="47"/>
      <c r="G16" s="15">
        <f>G18+G20+G22</f>
        <v>260700</v>
      </c>
      <c r="H16" s="15">
        <f>H18+H20+H22</f>
        <v>192333</v>
      </c>
      <c r="I16" s="16">
        <f t="shared" si="0"/>
        <v>-26.224395857307243</v>
      </c>
      <c r="J16" s="4">
        <f t="shared" si="1"/>
        <v>-68367</v>
      </c>
      <c r="K16" s="5"/>
      <c r="L16" s="5"/>
      <c r="M16" s="5"/>
      <c r="N16" s="5"/>
    </row>
    <row r="17" spans="1:14" ht="18.75" customHeight="1">
      <c r="A17" s="19"/>
      <c r="B17" s="31"/>
      <c r="C17" s="32"/>
      <c r="D17" s="29" t="s">
        <v>11</v>
      </c>
      <c r="E17" s="24" t="s">
        <v>12</v>
      </c>
      <c r="F17" s="24"/>
      <c r="G17" s="15">
        <f>G19+G21+G23</f>
        <v>204248</v>
      </c>
      <c r="H17" s="15">
        <f>H19+H21+H23</f>
        <v>118158</v>
      </c>
      <c r="I17" s="16">
        <f t="shared" si="0"/>
        <v>-42.14973953233324</v>
      </c>
      <c r="J17" s="4">
        <f t="shared" si="1"/>
        <v>-86090</v>
      </c>
      <c r="K17" s="5"/>
      <c r="L17" s="5"/>
      <c r="M17" s="5"/>
      <c r="N17" s="5"/>
    </row>
    <row r="18" spans="1:14" ht="17.25" customHeight="1">
      <c r="A18" s="19"/>
      <c r="B18" s="31"/>
      <c r="C18" s="32"/>
      <c r="D18" s="29"/>
      <c r="E18" s="24" t="s">
        <v>13</v>
      </c>
      <c r="F18" s="6" t="s">
        <v>14</v>
      </c>
      <c r="G18" s="15">
        <v>84989</v>
      </c>
      <c r="H18" s="15">
        <v>77838</v>
      </c>
      <c r="I18" s="16">
        <f t="shared" si="0"/>
        <v>-8.414030050947773</v>
      </c>
      <c r="J18" s="4">
        <f t="shared" si="1"/>
        <v>-7151</v>
      </c>
      <c r="K18" s="5"/>
      <c r="L18" s="5"/>
      <c r="M18" s="5"/>
      <c r="N18" s="5"/>
    </row>
    <row r="19" spans="1:14" ht="18" customHeight="1">
      <c r="A19" s="19"/>
      <c r="B19" s="31"/>
      <c r="C19" s="32"/>
      <c r="D19" s="29"/>
      <c r="E19" s="24"/>
      <c r="F19" s="7" t="s">
        <v>12</v>
      </c>
      <c r="G19" s="15">
        <v>62985</v>
      </c>
      <c r="H19" s="15">
        <v>55628</v>
      </c>
      <c r="I19" s="16">
        <f t="shared" si="0"/>
        <v>-11.680558863221407</v>
      </c>
      <c r="J19" s="4">
        <f t="shared" si="1"/>
        <v>-7357</v>
      </c>
      <c r="K19" s="5"/>
      <c r="L19" s="5"/>
      <c r="M19" s="5"/>
      <c r="N19" s="5"/>
    </row>
    <row r="20" spans="1:14" ht="16.5" customHeight="1">
      <c r="A20" s="19"/>
      <c r="B20" s="31"/>
      <c r="C20" s="32"/>
      <c r="D20" s="29"/>
      <c r="E20" s="24" t="s">
        <v>17</v>
      </c>
      <c r="F20" s="6" t="s">
        <v>14</v>
      </c>
      <c r="G20" s="15">
        <v>175533</v>
      </c>
      <c r="H20" s="15">
        <v>114400</v>
      </c>
      <c r="I20" s="16">
        <f t="shared" si="0"/>
        <v>-34.82706955387306</v>
      </c>
      <c r="J20" s="4">
        <f t="shared" si="1"/>
        <v>-61133</v>
      </c>
      <c r="K20" s="5"/>
      <c r="L20" s="5"/>
      <c r="M20" s="5"/>
      <c r="N20" s="5"/>
    </row>
    <row r="21" spans="1:14" ht="18.75" customHeight="1">
      <c r="A21" s="19"/>
      <c r="B21" s="31"/>
      <c r="C21" s="32"/>
      <c r="D21" s="29"/>
      <c r="E21" s="24"/>
      <c r="F21" s="7" t="s">
        <v>12</v>
      </c>
      <c r="G21" s="15">
        <v>141120</v>
      </c>
      <c r="H21" s="15">
        <v>62464</v>
      </c>
      <c r="I21" s="16">
        <f t="shared" si="0"/>
        <v>-55.73696145124716</v>
      </c>
      <c r="J21" s="4">
        <f t="shared" si="1"/>
        <v>-78656</v>
      </c>
      <c r="K21" s="5"/>
      <c r="L21" s="5"/>
      <c r="M21" s="5"/>
      <c r="N21" s="5"/>
    </row>
    <row r="22" spans="1:14" ht="15.75" customHeight="1">
      <c r="A22" s="19"/>
      <c r="B22" s="31"/>
      <c r="C22" s="32"/>
      <c r="D22" s="29"/>
      <c r="E22" s="24" t="s">
        <v>18</v>
      </c>
      <c r="F22" s="6" t="s">
        <v>14</v>
      </c>
      <c r="G22" s="15">
        <v>178</v>
      </c>
      <c r="H22" s="15">
        <v>95</v>
      </c>
      <c r="I22" s="16">
        <f t="shared" si="0"/>
        <v>-46.62921348314607</v>
      </c>
      <c r="J22" s="4"/>
      <c r="K22" s="5"/>
      <c r="L22" s="5"/>
      <c r="M22" s="5"/>
      <c r="N22" s="5"/>
    </row>
    <row r="23" spans="1:14" ht="18.75" customHeight="1">
      <c r="A23" s="19"/>
      <c r="B23" s="31"/>
      <c r="C23" s="32"/>
      <c r="D23" s="29"/>
      <c r="E23" s="24"/>
      <c r="F23" s="7" t="s">
        <v>12</v>
      </c>
      <c r="G23" s="15">
        <v>143</v>
      </c>
      <c r="H23" s="15">
        <v>66</v>
      </c>
      <c r="I23" s="16">
        <f t="shared" si="0"/>
        <v>-53.84615384615385</v>
      </c>
      <c r="J23" s="4"/>
      <c r="K23" s="5"/>
      <c r="L23" s="5"/>
      <c r="M23" s="5"/>
      <c r="N23" s="5"/>
    </row>
    <row r="24" spans="1:14" ht="16.5" customHeight="1">
      <c r="A24" s="19"/>
      <c r="B24" s="31"/>
      <c r="C24" s="32" t="s">
        <v>19</v>
      </c>
      <c r="D24" s="24" t="s">
        <v>13</v>
      </c>
      <c r="E24" s="24"/>
      <c r="F24" s="6" t="s">
        <v>14</v>
      </c>
      <c r="G24" s="15">
        <v>1194970</v>
      </c>
      <c r="H24" s="15">
        <v>961801</v>
      </c>
      <c r="I24" s="16">
        <f t="shared" si="0"/>
        <v>-19.51254006376729</v>
      </c>
      <c r="J24" s="4">
        <f t="shared" si="1"/>
        <v>-233169</v>
      </c>
      <c r="K24" s="5"/>
      <c r="L24" s="5"/>
      <c r="M24" s="5"/>
      <c r="N24" s="5"/>
    </row>
    <row r="25" spans="1:14" ht="19.5" customHeight="1">
      <c r="A25" s="19"/>
      <c r="B25" s="31"/>
      <c r="C25" s="32"/>
      <c r="D25" s="24"/>
      <c r="E25" s="24"/>
      <c r="F25" s="7" t="s">
        <v>12</v>
      </c>
      <c r="G25" s="15">
        <v>904700</v>
      </c>
      <c r="H25" s="15">
        <v>730400</v>
      </c>
      <c r="I25" s="16">
        <f t="shared" si="0"/>
        <v>-19.266055045871553</v>
      </c>
      <c r="J25" s="4">
        <f t="shared" si="1"/>
        <v>-174300</v>
      </c>
      <c r="K25" s="5"/>
      <c r="L25" s="5"/>
      <c r="M25" s="5"/>
      <c r="N25" s="5"/>
    </row>
    <row r="26" spans="1:14" ht="16.5" customHeight="1">
      <c r="A26" s="19"/>
      <c r="B26" s="31"/>
      <c r="C26" s="32" t="s">
        <v>20</v>
      </c>
      <c r="D26" s="24" t="s">
        <v>13</v>
      </c>
      <c r="E26" s="24"/>
      <c r="F26" s="6" t="s">
        <v>14</v>
      </c>
      <c r="G26" s="15">
        <v>637698</v>
      </c>
      <c r="H26" s="15">
        <v>647979</v>
      </c>
      <c r="I26" s="16">
        <f t="shared" si="0"/>
        <v>1.6122051504003423</v>
      </c>
      <c r="J26" s="4">
        <f t="shared" si="1"/>
        <v>10281</v>
      </c>
      <c r="K26" s="5"/>
      <c r="L26" s="9"/>
      <c r="M26" s="5"/>
      <c r="N26" s="5"/>
    </row>
    <row r="27" spans="1:14" ht="30" customHeight="1">
      <c r="A27" s="19"/>
      <c r="B27" s="31"/>
      <c r="C27" s="32"/>
      <c r="D27" s="24"/>
      <c r="E27" s="24"/>
      <c r="F27" s="7" t="s">
        <v>12</v>
      </c>
      <c r="G27" s="15">
        <v>627385</v>
      </c>
      <c r="H27" s="15">
        <v>634320</v>
      </c>
      <c r="I27" s="16">
        <f t="shared" si="0"/>
        <v>1.1053818628114982</v>
      </c>
      <c r="J27" s="4">
        <f t="shared" si="1"/>
        <v>6935</v>
      </c>
      <c r="K27" s="5"/>
      <c r="L27" s="5"/>
      <c r="M27" s="5"/>
      <c r="N27" s="5"/>
    </row>
    <row r="28" spans="1:14" ht="32.25" customHeight="1">
      <c r="A28" s="19"/>
      <c r="B28" s="31"/>
      <c r="C28" s="10" t="s">
        <v>21</v>
      </c>
      <c r="D28" s="24" t="s">
        <v>22</v>
      </c>
      <c r="E28" s="24"/>
      <c r="F28" s="24"/>
      <c r="G28" s="15">
        <v>141287</v>
      </c>
      <c r="H28" s="15">
        <v>114186</v>
      </c>
      <c r="I28" s="16">
        <f t="shared" si="0"/>
        <v>-19.181524131731862</v>
      </c>
      <c r="J28" s="4">
        <f t="shared" si="1"/>
        <v>-27101</v>
      </c>
      <c r="K28" s="5"/>
      <c r="L28" s="5"/>
      <c r="M28" s="5"/>
      <c r="N28" s="5"/>
    </row>
    <row r="29" spans="1:14" ht="18.75" customHeight="1" hidden="1">
      <c r="A29" s="19"/>
      <c r="B29" s="31"/>
      <c r="C29" s="10" t="s">
        <v>23</v>
      </c>
      <c r="D29" s="24" t="s">
        <v>13</v>
      </c>
      <c r="E29" s="24"/>
      <c r="F29" s="24"/>
      <c r="G29" s="15">
        <v>0</v>
      </c>
      <c r="H29" s="15">
        <v>0</v>
      </c>
      <c r="I29" s="16" t="str">
        <f t="shared" si="0"/>
        <v>0</v>
      </c>
      <c r="J29" s="4">
        <f t="shared" si="1"/>
        <v>0</v>
      </c>
      <c r="K29" s="5"/>
      <c r="L29" s="5"/>
      <c r="M29" s="5"/>
      <c r="N29" s="5"/>
    </row>
    <row r="30" spans="1:14" ht="27" customHeight="1">
      <c r="A30" s="19">
        <v>2</v>
      </c>
      <c r="B30" s="30" t="s">
        <v>36</v>
      </c>
      <c r="C30" s="30"/>
      <c r="D30" s="30"/>
      <c r="E30" s="30"/>
      <c r="F30" s="30"/>
      <c r="G30" s="15">
        <f>G31+G33+G34+G35+G36+G37</f>
        <v>436492</v>
      </c>
      <c r="H30" s="15">
        <f>H31+H33+H34+H35+H36+H37</f>
        <v>398896</v>
      </c>
      <c r="I30" s="16">
        <f t="shared" si="0"/>
        <v>-8.613216278877971</v>
      </c>
      <c r="J30" s="4">
        <f t="shared" si="1"/>
        <v>-37596</v>
      </c>
      <c r="K30" s="5"/>
      <c r="L30" s="4"/>
      <c r="M30" s="4"/>
      <c r="N30" s="5"/>
    </row>
    <row r="31" spans="1:14" ht="14.25" customHeight="1">
      <c r="A31" s="19"/>
      <c r="B31" s="31" t="s">
        <v>8</v>
      </c>
      <c r="C31" s="32" t="s">
        <v>24</v>
      </c>
      <c r="D31" s="32"/>
      <c r="E31" s="32"/>
      <c r="F31" s="6" t="s">
        <v>14</v>
      </c>
      <c r="G31" s="15">
        <v>171565</v>
      </c>
      <c r="H31" s="15">
        <v>179063</v>
      </c>
      <c r="I31" s="16">
        <f>IF(G31=0,"0",H31/G31*100-100)</f>
        <v>4.370355258939767</v>
      </c>
      <c r="J31" s="4">
        <f>SUM(H31-G31)</f>
        <v>7498</v>
      </c>
      <c r="K31" s="5"/>
      <c r="L31" s="5"/>
      <c r="M31" s="5"/>
      <c r="N31" s="5"/>
    </row>
    <row r="32" spans="1:14" ht="18.75" customHeight="1">
      <c r="A32" s="19"/>
      <c r="B32" s="31"/>
      <c r="C32" s="32"/>
      <c r="D32" s="32"/>
      <c r="E32" s="32"/>
      <c r="F32" s="7" t="s">
        <v>12</v>
      </c>
      <c r="G32" s="15">
        <v>47264</v>
      </c>
      <c r="H32" s="15">
        <v>48884</v>
      </c>
      <c r="I32" s="16">
        <f>IF(G32=0,"0",H32/G32*100-100)</f>
        <v>3.4275558564658155</v>
      </c>
      <c r="J32" s="4"/>
      <c r="K32" s="5"/>
      <c r="L32" s="5"/>
      <c r="M32" s="5"/>
      <c r="N32" s="5"/>
    </row>
    <row r="33" spans="1:14" ht="15" customHeight="1">
      <c r="A33" s="19"/>
      <c r="B33" s="31"/>
      <c r="C33" s="32" t="s">
        <v>25</v>
      </c>
      <c r="D33" s="32"/>
      <c r="E33" s="32"/>
      <c r="F33" s="8" t="s">
        <v>15</v>
      </c>
      <c r="G33" s="15"/>
      <c r="H33" s="15"/>
      <c r="I33" s="16" t="str">
        <f t="shared" si="0"/>
        <v>0</v>
      </c>
      <c r="J33" s="4">
        <f t="shared" si="1"/>
        <v>0</v>
      </c>
      <c r="K33" s="5"/>
      <c r="L33" s="5"/>
      <c r="M33" s="5"/>
      <c r="N33" s="5"/>
    </row>
    <row r="34" spans="1:14" ht="18.75" customHeight="1">
      <c r="A34" s="19"/>
      <c r="B34" s="31"/>
      <c r="C34" s="32"/>
      <c r="D34" s="32"/>
      <c r="E34" s="32"/>
      <c r="F34" s="8" t="s">
        <v>26</v>
      </c>
      <c r="G34" s="15">
        <v>104817</v>
      </c>
      <c r="H34" s="15">
        <v>75276</v>
      </c>
      <c r="I34" s="16">
        <f t="shared" si="0"/>
        <v>-28.183405363633767</v>
      </c>
      <c r="J34" s="4">
        <f t="shared" si="1"/>
        <v>-29541</v>
      </c>
      <c r="K34" s="5"/>
      <c r="L34" s="5"/>
      <c r="M34" s="5"/>
      <c r="N34" s="5"/>
    </row>
    <row r="35" spans="1:14" ht="21" customHeight="1">
      <c r="A35" s="19"/>
      <c r="B35" s="31"/>
      <c r="C35" s="26" t="s">
        <v>27</v>
      </c>
      <c r="D35" s="26"/>
      <c r="E35" s="26"/>
      <c r="F35" s="26"/>
      <c r="G35" s="15">
        <v>113886</v>
      </c>
      <c r="H35" s="15">
        <v>101119</v>
      </c>
      <c r="I35" s="16">
        <f t="shared" si="0"/>
        <v>-11.2103331401577</v>
      </c>
      <c r="J35" s="4">
        <f t="shared" si="1"/>
        <v>-12767</v>
      </c>
      <c r="K35" s="5"/>
      <c r="L35" s="5"/>
      <c r="M35" s="5"/>
      <c r="N35" s="5"/>
    </row>
    <row r="36" spans="1:14" ht="21" customHeight="1">
      <c r="A36" s="19"/>
      <c r="B36" s="31"/>
      <c r="C36" s="26" t="s">
        <v>28</v>
      </c>
      <c r="D36" s="26"/>
      <c r="E36" s="26"/>
      <c r="F36" s="26"/>
      <c r="G36" s="15">
        <v>36116</v>
      </c>
      <c r="H36" s="15">
        <v>31311</v>
      </c>
      <c r="I36" s="16">
        <f t="shared" si="0"/>
        <v>-13.304352641488535</v>
      </c>
      <c r="J36" s="4">
        <f t="shared" si="1"/>
        <v>-4805</v>
      </c>
      <c r="K36" s="5"/>
      <c r="L36" s="5"/>
      <c r="M36" s="5"/>
      <c r="N36" s="5"/>
    </row>
    <row r="37" spans="1:14" ht="20.25" customHeight="1">
      <c r="A37" s="19"/>
      <c r="B37" s="31"/>
      <c r="C37" s="26" t="s">
        <v>29</v>
      </c>
      <c r="D37" s="26"/>
      <c r="E37" s="26"/>
      <c r="F37" s="26"/>
      <c r="G37" s="15">
        <v>10108</v>
      </c>
      <c r="H37" s="15">
        <v>12127</v>
      </c>
      <c r="I37" s="16">
        <f t="shared" si="0"/>
        <v>19.974277799762575</v>
      </c>
      <c r="J37" s="4">
        <f t="shared" si="1"/>
        <v>2019</v>
      </c>
      <c r="K37" s="5"/>
      <c r="L37" s="5"/>
      <c r="M37" s="5"/>
      <c r="N37" s="5"/>
    </row>
    <row r="38" spans="1:14" ht="48" customHeight="1">
      <c r="A38" s="11">
        <v>3</v>
      </c>
      <c r="B38" s="19" t="s">
        <v>35</v>
      </c>
      <c r="C38" s="19"/>
      <c r="D38" s="19"/>
      <c r="E38" s="19"/>
      <c r="F38" s="19"/>
      <c r="G38" s="15">
        <v>321</v>
      </c>
      <c r="H38" s="15">
        <v>266</v>
      </c>
      <c r="I38" s="16">
        <f t="shared" si="0"/>
        <v>-17.133956386292837</v>
      </c>
      <c r="J38" s="4">
        <f t="shared" si="1"/>
        <v>-55</v>
      </c>
      <c r="K38" s="5"/>
      <c r="L38" s="5"/>
      <c r="M38" s="5"/>
      <c r="N38" s="5"/>
    </row>
    <row r="39" spans="1:14" ht="37.5" customHeight="1">
      <c r="A39" s="19">
        <v>4</v>
      </c>
      <c r="B39" s="20" t="s">
        <v>30</v>
      </c>
      <c r="C39" s="20"/>
      <c r="D39" s="20"/>
      <c r="E39" s="20"/>
      <c r="F39" s="20"/>
      <c r="G39" s="15">
        <f>G40+G43</f>
        <v>4694</v>
      </c>
      <c r="H39" s="15">
        <f>H40+H43</f>
        <v>3611</v>
      </c>
      <c r="I39" s="16">
        <f t="shared" si="0"/>
        <v>-23.072006817213463</v>
      </c>
      <c r="J39" s="4">
        <f t="shared" si="1"/>
        <v>-1083</v>
      </c>
      <c r="K39" s="5"/>
      <c r="L39" s="5"/>
      <c r="M39" s="5"/>
      <c r="N39" s="5"/>
    </row>
    <row r="40" spans="1:14" ht="15.75" customHeight="1">
      <c r="A40" s="19"/>
      <c r="B40" s="21" t="s">
        <v>8</v>
      </c>
      <c r="C40" s="22" t="s">
        <v>31</v>
      </c>
      <c r="D40" s="23" t="s">
        <v>10</v>
      </c>
      <c r="E40" s="23"/>
      <c r="F40" s="23"/>
      <c r="G40" s="15">
        <f>G41+G42</f>
        <v>1432</v>
      </c>
      <c r="H40" s="15">
        <f>H41+H42</f>
        <v>933</v>
      </c>
      <c r="I40" s="16">
        <f t="shared" si="0"/>
        <v>-34.8463687150838</v>
      </c>
      <c r="J40" s="4">
        <f t="shared" si="1"/>
        <v>-499</v>
      </c>
      <c r="K40" s="5"/>
      <c r="L40" s="5"/>
      <c r="M40" s="5"/>
      <c r="N40" s="5"/>
    </row>
    <row r="41" spans="1:14" ht="16.5" customHeight="1">
      <c r="A41" s="19"/>
      <c r="B41" s="21"/>
      <c r="C41" s="22"/>
      <c r="D41" s="27" t="s">
        <v>11</v>
      </c>
      <c r="E41" s="23" t="s">
        <v>32</v>
      </c>
      <c r="F41" s="23"/>
      <c r="G41" s="15">
        <v>1132</v>
      </c>
      <c r="H41" s="15">
        <v>725</v>
      </c>
      <c r="I41" s="16">
        <f t="shared" si="0"/>
        <v>-35.95406360424029</v>
      </c>
      <c r="J41" s="4">
        <f t="shared" si="1"/>
        <v>-407</v>
      </c>
      <c r="K41" s="5"/>
      <c r="L41" s="5"/>
      <c r="M41" s="5"/>
      <c r="N41" s="5"/>
    </row>
    <row r="42" spans="1:14" ht="25.5" customHeight="1">
      <c r="A42" s="19"/>
      <c r="B42" s="21"/>
      <c r="C42" s="22"/>
      <c r="D42" s="27"/>
      <c r="E42" s="28" t="s">
        <v>33</v>
      </c>
      <c r="F42" s="28"/>
      <c r="G42" s="15">
        <v>300</v>
      </c>
      <c r="H42" s="15">
        <v>208</v>
      </c>
      <c r="I42" s="16">
        <f t="shared" si="0"/>
        <v>-30.666666666666657</v>
      </c>
      <c r="J42" s="4">
        <f t="shared" si="1"/>
        <v>-92</v>
      </c>
      <c r="K42" s="5"/>
      <c r="L42" s="5"/>
      <c r="M42" s="5"/>
      <c r="N42" s="5"/>
    </row>
    <row r="43" spans="1:11" ht="15.75" customHeight="1">
      <c r="A43" s="19"/>
      <c r="B43" s="21"/>
      <c r="C43" s="22" t="s">
        <v>34</v>
      </c>
      <c r="D43" s="23" t="s">
        <v>10</v>
      </c>
      <c r="E43" s="23"/>
      <c r="F43" s="23"/>
      <c r="G43" s="15">
        <f>G44+G45</f>
        <v>3262</v>
      </c>
      <c r="H43" s="15">
        <f>H44+H45</f>
        <v>2678</v>
      </c>
      <c r="I43" s="16">
        <f t="shared" si="0"/>
        <v>-17.90312691600245</v>
      </c>
      <c r="J43" s="4">
        <f t="shared" si="1"/>
        <v>-584</v>
      </c>
      <c r="K43" s="5"/>
    </row>
    <row r="44" spans="1:11" ht="15.75" customHeight="1">
      <c r="A44" s="19"/>
      <c r="B44" s="21"/>
      <c r="C44" s="22"/>
      <c r="D44" s="25" t="s">
        <v>11</v>
      </c>
      <c r="E44" s="23" t="s">
        <v>13</v>
      </c>
      <c r="F44" s="23"/>
      <c r="G44" s="15">
        <v>2694</v>
      </c>
      <c r="H44" s="15">
        <v>2239</v>
      </c>
      <c r="I44" s="16">
        <f t="shared" si="0"/>
        <v>-16.889383815887157</v>
      </c>
      <c r="J44" s="4">
        <f t="shared" si="1"/>
        <v>-455</v>
      </c>
      <c r="K44" s="5"/>
    </row>
    <row r="45" spans="1:11" ht="13.5" customHeight="1">
      <c r="A45" s="19"/>
      <c r="B45" s="21"/>
      <c r="C45" s="22"/>
      <c r="D45" s="25"/>
      <c r="E45" s="18" t="s">
        <v>15</v>
      </c>
      <c r="F45" s="18"/>
      <c r="G45" s="15">
        <v>568</v>
      </c>
      <c r="H45" s="15">
        <v>439</v>
      </c>
      <c r="I45" s="16">
        <f t="shared" si="0"/>
        <v>-22.711267605633793</v>
      </c>
      <c r="J45" s="4">
        <f>SUM(H45-G45)</f>
        <v>-129</v>
      </c>
      <c r="K45" s="5"/>
    </row>
    <row r="46" spans="8:9" ht="12.75">
      <c r="H46" s="12"/>
      <c r="I46" s="12"/>
    </row>
    <row r="50" spans="3:10" ht="12.75">
      <c r="C50" s="17"/>
      <c r="D50" s="17"/>
      <c r="E50" s="17"/>
      <c r="F50" s="17"/>
      <c r="G50" s="17"/>
      <c r="H50" s="17"/>
      <c r="I50" s="17"/>
      <c r="J50" s="17"/>
    </row>
  </sheetData>
  <sheetProtection/>
  <mergeCells count="55">
    <mergeCell ref="B8:F8"/>
    <mergeCell ref="D16:F16"/>
    <mergeCell ref="E17:F17"/>
    <mergeCell ref="E18:E19"/>
    <mergeCell ref="D11:D15"/>
    <mergeCell ref="E11:F11"/>
    <mergeCell ref="E12:E13"/>
    <mergeCell ref="E14:E15"/>
    <mergeCell ref="H1:I1"/>
    <mergeCell ref="A2:I2"/>
    <mergeCell ref="A3:I3"/>
    <mergeCell ref="A6:A7"/>
    <mergeCell ref="B6:F7"/>
    <mergeCell ref="G6:G7"/>
    <mergeCell ref="H6:H7"/>
    <mergeCell ref="I6:I7"/>
    <mergeCell ref="A4:I4"/>
    <mergeCell ref="E20:E21"/>
    <mergeCell ref="A9:A29"/>
    <mergeCell ref="B9:F9"/>
    <mergeCell ref="B10:B29"/>
    <mergeCell ref="C10:C15"/>
    <mergeCell ref="D10:F10"/>
    <mergeCell ref="C24:C25"/>
    <mergeCell ref="D24:E25"/>
    <mergeCell ref="C26:C27"/>
    <mergeCell ref="C16:C23"/>
    <mergeCell ref="D26:E27"/>
    <mergeCell ref="D17:D23"/>
    <mergeCell ref="E22:E23"/>
    <mergeCell ref="A30:A37"/>
    <mergeCell ref="B30:F30"/>
    <mergeCell ref="B31:B37"/>
    <mergeCell ref="C31:E32"/>
    <mergeCell ref="C33:E34"/>
    <mergeCell ref="C35:F35"/>
    <mergeCell ref="C36:F36"/>
    <mergeCell ref="D28:F28"/>
    <mergeCell ref="D29:F29"/>
    <mergeCell ref="D43:F43"/>
    <mergeCell ref="D44:D45"/>
    <mergeCell ref="E44:F44"/>
    <mergeCell ref="C37:F37"/>
    <mergeCell ref="D41:D42"/>
    <mergeCell ref="E41:F41"/>
    <mergeCell ref="E42:F42"/>
    <mergeCell ref="C50:J50"/>
    <mergeCell ref="E45:F45"/>
    <mergeCell ref="B38:F38"/>
    <mergeCell ref="A39:A45"/>
    <mergeCell ref="B39:F39"/>
    <mergeCell ref="B40:B45"/>
    <mergeCell ref="C40:C42"/>
    <mergeCell ref="D40:F40"/>
    <mergeCell ref="C43:C45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2016-08-16T06:46:55Z</cp:lastPrinted>
  <dcterms:created xsi:type="dcterms:W3CDTF">2011-07-25T06:44:36Z</dcterms:created>
  <dcterms:modified xsi:type="dcterms:W3CDTF">2017-03-29T09:04:58Z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2209477</vt:i4>
  </property>
  <property fmtid="{D5CDD505-2E9C-101B-9397-08002B2CF9AE}" pid="7" name="Тип звіту">
    <vt:lpwstr>1.5. Кількість розглянутих апеляційними та місцевими судами справ та матеріалів</vt:lpwstr>
  </property>
  <property fmtid="{D5CDD505-2E9C-101B-9397-08002B2CF9AE}" pid="8" name="К.Cума">
    <vt:lpwstr>432EA27C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9816A168</vt:lpwstr>
  </property>
  <property fmtid="{D5CDD505-2E9C-101B-9397-08002B2CF9AE}" pid="16" name="Версія БД">
    <vt:lpwstr>3.18.3.1700</vt:lpwstr>
  </property>
</Properties>
</file>