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0"/>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<sst xmlns="http://schemas.openxmlformats.org/spreadsheetml/2006/main" count="182" uniqueCount="153">
  <si>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</si>
  <si>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</si>
  <si>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</si>
  <si>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</si>
  <si>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</si>
  <si>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</si>
  <si>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</si>
  <si>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</si>
  <si>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</si>
  <si>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</si>
  <si>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</si>
  <si>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</si>
  <si>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</si>
  <si>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</si>
  <si>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</si>
  <si>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</si>
  <si>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</si>
  <si>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</si>
  <si>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</si>
  <si>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</si>
  <si>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</si>
  <si>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</si>
  <si>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</si>
  <si>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</si>
  <si>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</si>
  <si>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</si>
  <si>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</si>
  <si>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</si>
  <si>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</si>
  <si>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</si>
  <si>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</si>
  <si>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</si>
  <si>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</si>
  <si>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</si>
  <si>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</si>
  <si>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</si>
  <si>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</si>
  <si>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</si>
  <si>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</si>
  <si>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</si>
  <si>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</si>
  <si>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</si>
  <si>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</si>
  <si>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</si>
  <si>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</si>
  <si>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</si>
  <si>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</si>
  <si>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</si>
  <si>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</si>
  <si>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</si>
  <si>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</si>
  <si>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</si>
  <si>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</si>
  <si>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</si>
  <si>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</si>
  <si>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</si>
  <si>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</si>
  <si>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</si>
  <si>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</si>
  <si>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</si>
  <si>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</si>
  <si>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</si>
  <si>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</si>
  <si>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</si>
  <si>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</si>
  <si>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</si>
  <si>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</si>
  <si>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</si>
  <si>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</si>
  <si>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</si>
  <si>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</si>
  <si>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</si>
  <si>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</si>
  <si>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</si>
  <si>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</si>
  <si>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</si>
  <si>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</si>
  <si>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</si>
  <si>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</si>
  <si>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</si>
  <si>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</si>
  <si>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</si>
  <si>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</si>
  <si>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</si>
  <si>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</si>
  <si>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</si>
  <si>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</si>
  <si>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</si>
  <si>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</si>
  <si>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</si>
  <si>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</si>
  <si>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</si>
  <si>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</si>
  <si>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</si>
  <si>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</si>
  <si>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</si>
  <si>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</si>
  <si>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</si>
  <si>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</si>
  <si>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</si>
  <si>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</si>
  <si>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</si>
  <si>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</si>
  <si>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</si>
  <si>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</si>
  <si>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</si>
  <si>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</si>
  <si>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</si>
  <si>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</si>
  <si>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</si>
  <si>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</si>
  <si>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</si>
  <si>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</si>
  <si>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</si>
  <si>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</si>
  <si>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</si>
  <si>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</si>
  <si>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</si>
  <si>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</si>
  <si>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</si>
  <si>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</si>
  <si>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</si>
  <si>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</si>
  <si>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</si>
  <si>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</si>
  <si>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</si>
  <si>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</si>
  <si>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</si>
  <si>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</si>
  <si>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</si>
  <si>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</si>
  <si>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</si>
  <si>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</si>
  <si>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</si>
  <si>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</si>
  <si>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</si>
  <si>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</si>
  <si>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</si>
  <si>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</si>
  <si>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</si>
  <si>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</si>
  <si>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</si>
  <si>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</si>
  <si>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Поліщук А.П.</t>
  </si>
  <si>
    <t>Сидорова К.Ю.</t>
  </si>
  <si>
    <t>2777663</t>
  </si>
  <si>
    <t>sydorova@court.gov.ua</t>
  </si>
  <si>
    <t>31 січня 2017 року</t>
  </si>
  <si>
    <t>2016 рік</t>
  </si>
  <si>
    <t>Державна судова адміністрація України</t>
  </si>
  <si>
    <t>01601, м. Київ</t>
  </si>
  <si>
    <t xml:space="preserve">                                                     вул. Липська, 18/5</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</si>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</sst>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1">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4" fillId="0" borderId="0" xfId="0" applyFont="1" applyBorder="1" applyAlignment="1">
      <alignment horizontal="left"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B1" sqref="B1"/>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30" t="s">
        <v>63</v>
      </c>
      <c r="C3" s="130"/>
      <c r="D3" s="130"/>
      <c r="E3" s="130"/>
      <c r="F3" s="130"/>
      <c r="G3" s="130"/>
      <c r="H3" s="130"/>
    </row>
    <row r="4" spans="2:8" ht="18.75" customHeight="1">
      <c r="B4" s="131"/>
      <c r="C4" s="131"/>
      <c r="D4" s="131"/>
      <c r="E4" s="131"/>
      <c r="F4" s="131"/>
      <c r="G4" s="131"/>
      <c r="H4" s="131"/>
    </row>
    <row r="5" spans="2:8" ht="18.75" customHeight="1">
      <c r="B5" s="7"/>
      <c r="C5" s="7"/>
      <c r="D5" s="141" t="s">
        <v>148</v>
      </c>
      <c r="E5" s="141"/>
      <c r="F5" s="14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32" t="s">
        <v>47</v>
      </c>
      <c r="C10" s="133"/>
      <c r="D10" s="134"/>
      <c r="E10" s="13" t="s">
        <v>48</v>
      </c>
      <c r="F10" s="14"/>
      <c r="G10" s="6" t="s">
        <v>64</v>
      </c>
    </row>
    <row r="11" spans="1:7" ht="12.75" customHeight="1">
      <c r="A11" s="12"/>
      <c r="B11" s="37"/>
      <c r="C11" s="38"/>
      <c r="D11" s="33"/>
      <c r="E11" s="34"/>
      <c r="F11" s="10"/>
      <c r="G11" s="16" t="s">
        <v>65</v>
      </c>
    </row>
    <row r="12" spans="1:7" ht="37.5" customHeight="1">
      <c r="A12" s="12"/>
      <c r="B12" s="135" t="s">
        <v>49</v>
      </c>
      <c r="C12" s="136"/>
      <c r="D12" s="137"/>
      <c r="E12" s="20" t="s">
        <v>66</v>
      </c>
      <c r="F12" s="10"/>
      <c r="G12" s="16"/>
    </row>
    <row r="13" spans="1:7" ht="12.75" customHeight="1">
      <c r="A13" s="12"/>
      <c r="B13" s="17"/>
      <c r="C13" s="18"/>
      <c r="D13" s="19"/>
      <c r="E13" s="20"/>
      <c r="G13" s="21" t="s">
        <v>50</v>
      </c>
    </row>
    <row r="14" spans="1:8" ht="12.75" customHeight="1">
      <c r="A14" s="12"/>
      <c r="B14" s="135" t="s">
        <v>67</v>
      </c>
      <c r="C14" s="136"/>
      <c r="D14" s="137"/>
      <c r="E14" s="157" t="s">
        <v>66</v>
      </c>
      <c r="F14" s="138" t="s">
        <v>51</v>
      </c>
      <c r="G14" s="138"/>
      <c r="H14" s="138"/>
    </row>
    <row r="15" spans="1:8" ht="12.75" customHeight="1">
      <c r="A15" s="12"/>
      <c r="B15" s="135"/>
      <c r="C15" s="136"/>
      <c r="D15" s="137"/>
      <c r="E15" s="157"/>
      <c r="F15" s="151" t="s">
        <v>74</v>
      </c>
      <c r="G15" s="152"/>
      <c r="H15" s="152"/>
    </row>
    <row r="16" spans="1:5" ht="12.75" customHeight="1">
      <c r="A16" s="12"/>
      <c r="B16" s="39"/>
      <c r="C16" s="40"/>
      <c r="D16" s="41"/>
      <c r="E16" s="35"/>
    </row>
    <row r="17" spans="1:8" ht="12.75" customHeight="1">
      <c r="A17" s="12"/>
      <c r="B17" s="135" t="s">
        <v>68</v>
      </c>
      <c r="C17" s="136"/>
      <c r="D17" s="137"/>
      <c r="E17" s="157" t="s">
        <v>66</v>
      </c>
      <c r="F17" s="142" t="s">
        <v>93</v>
      </c>
      <c r="G17" s="143"/>
      <c r="H17" s="143"/>
    </row>
    <row r="18" spans="1:8" ht="12.75" customHeight="1">
      <c r="A18" s="12"/>
      <c r="B18" s="135"/>
      <c r="C18" s="136"/>
      <c r="D18" s="137"/>
      <c r="E18" s="157"/>
      <c r="F18" s="142"/>
      <c r="G18" s="143"/>
      <c r="H18" s="143"/>
    </row>
    <row r="19" spans="1:7" ht="12.75" customHeight="1">
      <c r="A19" s="12"/>
      <c r="B19" s="39"/>
      <c r="C19" s="40"/>
      <c r="D19" s="41"/>
      <c r="E19" s="35"/>
      <c r="F19" s="10"/>
      <c r="G19" s="21"/>
    </row>
    <row r="20" spans="1:8" ht="12.75" customHeight="1">
      <c r="A20" s="12"/>
      <c r="B20" s="135" t="s">
        <v>71</v>
      </c>
      <c r="C20" s="136"/>
      <c r="D20" s="137"/>
      <c r="E20" s="157" t="s">
        <v>66</v>
      </c>
      <c r="F20" s="27"/>
      <c r="G20" s="27"/>
      <c r="H20" s="27"/>
    </row>
    <row r="21" spans="1:8" ht="12.75" customHeight="1">
      <c r="A21" s="12"/>
      <c r="B21" s="135"/>
      <c r="C21" s="136"/>
      <c r="D21" s="137"/>
      <c r="E21" s="157"/>
      <c r="F21" s="138"/>
      <c r="G21" s="138"/>
      <c r="H21" s="138"/>
    </row>
    <row r="22" spans="1:8" ht="12.75" customHeight="1">
      <c r="A22" s="12"/>
      <c r="B22" s="14"/>
      <c r="C22" s="10"/>
      <c r="D22" s="12"/>
      <c r="E22" s="22"/>
      <c r="F22" s="27"/>
      <c r="G22" s="27"/>
      <c r="H22" s="27"/>
    </row>
    <row r="23" spans="1:7" ht="12.75" customHeight="1">
      <c r="A23" s="12"/>
      <c r="B23" s="135" t="s">
        <v>52</v>
      </c>
      <c r="C23" s="136"/>
      <c r="D23" s="137"/>
      <c r="E23" s="20"/>
      <c r="F23" s="10"/>
      <c r="G23" s="21"/>
    </row>
    <row r="24" spans="1:6" ht="12.75" customHeight="1">
      <c r="A24" s="12"/>
      <c r="B24" s="135" t="s">
        <v>73</v>
      </c>
      <c r="C24" s="136"/>
      <c r="D24" s="137"/>
      <c r="E24" s="20"/>
      <c r="F24" s="10"/>
    </row>
    <row r="25" spans="2:5" ht="12.75" customHeight="1">
      <c r="B25" s="135" t="s">
        <v>53</v>
      </c>
      <c r="C25" s="136"/>
      <c r="D25" s="137"/>
      <c r="E25" s="20" t="s">
        <v>69</v>
      </c>
    </row>
    <row r="26" spans="2:5" ht="12.75" customHeight="1">
      <c r="B26" s="153" t="s">
        <v>54</v>
      </c>
      <c r="C26" s="154"/>
      <c r="D26" s="155"/>
      <c r="E26" s="22" t="s">
        <v>55</v>
      </c>
    </row>
    <row r="27" spans="2:5" ht="12.75" customHeight="1">
      <c r="B27" s="23"/>
      <c r="C27" s="24"/>
      <c r="D27" s="41"/>
      <c r="E27" s="15"/>
    </row>
    <row r="28" spans="2:5" ht="12.75" customHeight="1">
      <c r="B28" s="135" t="s">
        <v>56</v>
      </c>
      <c r="C28" s="136"/>
      <c r="D28" s="137"/>
      <c r="E28" s="25" t="s">
        <v>70</v>
      </c>
    </row>
    <row r="29" spans="2:5" ht="12.75" customHeight="1">
      <c r="B29" s="158"/>
      <c r="C29" s="159"/>
      <c r="D29" s="16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61" t="s">
        <v>59</v>
      </c>
      <c r="C37" s="162"/>
      <c r="D37" s="139" t="s">
        <v>149</v>
      </c>
      <c r="E37" s="139"/>
      <c r="F37" s="139"/>
      <c r="G37" s="139"/>
      <c r="H37" s="140"/>
      <c r="I37" s="10"/>
    </row>
    <row r="38" spans="1:9" ht="12.75" customHeight="1">
      <c r="A38" s="12"/>
      <c r="B38" s="14"/>
      <c r="C38" s="10"/>
      <c r="D38" s="30"/>
      <c r="E38" s="30"/>
      <c r="F38" s="30"/>
      <c r="G38" s="30"/>
      <c r="H38" s="33"/>
      <c r="I38" s="10"/>
    </row>
    <row r="39" spans="1:9" ht="12.75" customHeight="1">
      <c r="A39" s="12"/>
      <c r="B39" s="26" t="s">
        <v>60</v>
      </c>
      <c r="C39" s="27"/>
      <c r="D39" s="144" t="s">
        <v>150</v>
      </c>
      <c r="E39" s="139"/>
      <c r="F39" s="139"/>
      <c r="G39" s="139"/>
      <c r="H39" s="140"/>
      <c r="I39" s="10"/>
    </row>
    <row r="40" spans="1:9" ht="12.75" customHeight="1">
      <c r="A40" s="12"/>
      <c r="B40" s="14"/>
      <c r="C40" s="10"/>
      <c r="D40" s="10"/>
      <c r="E40" s="10"/>
      <c r="F40" s="10"/>
      <c r="G40" s="10"/>
      <c r="H40" s="12"/>
      <c r="I40" s="10"/>
    </row>
    <row r="41" spans="1:8" ht="12.75" customHeight="1">
      <c r="A41" s="12"/>
      <c r="B41" s="145" t="s">
        <v>151</v>
      </c>
      <c r="C41" s="146"/>
      <c r="D41" s="146"/>
      <c r="E41" s="146"/>
      <c r="F41" s="146"/>
      <c r="G41" s="146"/>
      <c r="H41" s="147"/>
    </row>
    <row r="42" spans="1:8" ht="12.75" customHeight="1">
      <c r="A42" s="12"/>
      <c r="B42" s="148" t="s">
        <v>61</v>
      </c>
      <c r="C42" s="149"/>
      <c r="D42" s="149"/>
      <c r="E42" s="149"/>
      <c r="F42" s="149"/>
      <c r="G42" s="149"/>
      <c r="H42" s="150"/>
    </row>
    <row r="43" spans="1:9" ht="12.75" customHeight="1">
      <c r="A43" s="12"/>
      <c r="B43" s="14"/>
      <c r="C43" s="10"/>
      <c r="D43" s="10"/>
      <c r="E43" s="10"/>
      <c r="F43" s="10"/>
      <c r="G43" s="10"/>
      <c r="H43" s="12"/>
      <c r="I43" s="10"/>
    </row>
    <row r="44" spans="1:9" ht="7.5" customHeight="1">
      <c r="A44" s="12"/>
      <c r="B44" s="156"/>
      <c r="C44" s="139"/>
      <c r="D44" s="139"/>
      <c r="E44" s="139"/>
      <c r="F44" s="139"/>
      <c r="G44" s="139"/>
      <c r="H44" s="140"/>
      <c r="I44" s="10"/>
    </row>
    <row r="45" spans="1:9" ht="12.75" customHeight="1">
      <c r="A45" s="12"/>
      <c r="B45" s="148" t="s">
        <v>62</v>
      </c>
      <c r="C45" s="149"/>
      <c r="D45" s="149"/>
      <c r="E45" s="149"/>
      <c r="F45" s="149"/>
      <c r="G45" s="149"/>
      <c r="H45" s="15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&amp;LCD12971C&amp;C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49">
      <selection activeCell="A60" sqref="A60"/>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66" t="s">
        <v>44</v>
      </c>
      <c r="C1" s="166"/>
      <c r="D1" s="79"/>
      <c r="E1" s="79"/>
      <c r="F1" s="79"/>
    </row>
    <row r="2" spans="1:12" ht="61.5" customHeight="1">
      <c r="A2" s="167" t="s">
        <v>0</v>
      </c>
      <c r="B2" s="168" t="s">
        <v>112</v>
      </c>
      <c r="C2" s="164" t="s">
        <v>85</v>
      </c>
      <c r="D2" s="165" t="s">
        <v>72</v>
      </c>
      <c r="E2" s="165" t="s">
        <v>27</v>
      </c>
      <c r="F2" s="165"/>
      <c r="G2" s="164" t="s">
        <v>6</v>
      </c>
      <c r="H2" s="164"/>
      <c r="I2" s="164" t="s">
        <v>86</v>
      </c>
      <c r="J2" s="164"/>
      <c r="K2" s="164" t="s">
        <v>110</v>
      </c>
      <c r="L2" s="164"/>
    </row>
    <row r="3" spans="1:12" ht="36" customHeight="1">
      <c r="A3" s="167"/>
      <c r="B3" s="168"/>
      <c r="C3" s="164"/>
      <c r="D3" s="165"/>
      <c r="E3" s="169" t="s">
        <v>7</v>
      </c>
      <c r="F3" s="169" t="s">
        <v>26</v>
      </c>
      <c r="G3" s="163" t="s">
        <v>7</v>
      </c>
      <c r="H3" s="163" t="s">
        <v>8</v>
      </c>
      <c r="I3" s="163" t="s">
        <v>7</v>
      </c>
      <c r="J3" s="163" t="s">
        <v>8</v>
      </c>
      <c r="K3" s="163" t="s">
        <v>7</v>
      </c>
      <c r="L3" s="163" t="s">
        <v>25</v>
      </c>
    </row>
    <row r="4" spans="1:12" ht="64.5" customHeight="1">
      <c r="A4" s="167"/>
      <c r="B4" s="168"/>
      <c r="C4" s="164"/>
      <c r="D4" s="165"/>
      <c r="E4" s="169"/>
      <c r="F4" s="169"/>
      <c r="G4" s="163"/>
      <c r="H4" s="163"/>
      <c r="I4" s="163"/>
      <c r="J4" s="163"/>
      <c r="K4" s="163"/>
      <c r="L4" s="163"/>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6">
        <v>1</v>
      </c>
      <c r="B6" s="118" t="s">
        <v>111</v>
      </c>
      <c r="C6" s="126">
        <f aca="true" t="shared" si="0" ref="C6:L6">SUM(C7,C10,C13,C14,C15,C18,C21,C22)</f>
        <v>947653</v>
      </c>
      <c r="D6" s="126">
        <f t="shared" si="0"/>
        <v>1318811381.4500031</v>
      </c>
      <c r="E6" s="126">
        <f t="shared" si="0"/>
        <v>804809</v>
      </c>
      <c r="F6" s="126">
        <f t="shared" si="0"/>
        <v>1178440944.470001</v>
      </c>
      <c r="G6" s="126">
        <f t="shared" si="0"/>
        <v>19332</v>
      </c>
      <c r="H6" s="126">
        <f t="shared" si="0"/>
        <v>30646875.81</v>
      </c>
      <c r="I6" s="126">
        <f t="shared" si="0"/>
        <v>48330</v>
      </c>
      <c r="J6" s="126">
        <f t="shared" si="0"/>
        <v>40903646.36000009</v>
      </c>
      <c r="K6" s="126">
        <f t="shared" si="0"/>
        <v>111583</v>
      </c>
      <c r="L6" s="126">
        <f t="shared" si="0"/>
        <v>80989701.81000012</v>
      </c>
    </row>
    <row r="7" spans="1:12" ht="16.5" customHeight="1">
      <c r="A7" s="116">
        <v>2</v>
      </c>
      <c r="B7" s="119" t="s">
        <v>113</v>
      </c>
      <c r="C7" s="127">
        <v>409767</v>
      </c>
      <c r="D7" s="127">
        <v>958749636.010003</v>
      </c>
      <c r="E7" s="127">
        <v>319651</v>
      </c>
      <c r="F7" s="127">
        <v>834263700.680001</v>
      </c>
      <c r="G7" s="127">
        <v>9730</v>
      </c>
      <c r="H7" s="127">
        <v>24034228.97</v>
      </c>
      <c r="I7" s="127">
        <v>32632</v>
      </c>
      <c r="J7" s="127">
        <v>30584428.3900001</v>
      </c>
      <c r="K7" s="127">
        <v>68238</v>
      </c>
      <c r="L7" s="127">
        <v>57614823.3100001</v>
      </c>
    </row>
    <row r="8" spans="1:12" ht="16.5" customHeight="1">
      <c r="A8" s="116">
        <v>3</v>
      </c>
      <c r="B8" s="120" t="s">
        <v>114</v>
      </c>
      <c r="C8" s="127">
        <v>192495</v>
      </c>
      <c r="D8" s="127">
        <v>752581507.32</v>
      </c>
      <c r="E8" s="127">
        <v>184282</v>
      </c>
      <c r="F8" s="127">
        <v>674530875.49</v>
      </c>
      <c r="G8" s="127">
        <v>6196</v>
      </c>
      <c r="H8" s="127">
        <v>19516715.11</v>
      </c>
      <c r="I8" s="127">
        <v>4004</v>
      </c>
      <c r="J8" s="127">
        <v>10269463.485</v>
      </c>
      <c r="K8" s="127">
        <v>1972</v>
      </c>
      <c r="L8" s="127">
        <v>14299856.22</v>
      </c>
    </row>
    <row r="9" spans="1:12" ht="16.5" customHeight="1">
      <c r="A9" s="116">
        <v>4</v>
      </c>
      <c r="B9" s="120" t="s">
        <v>115</v>
      </c>
      <c r="C9" s="127">
        <v>217272</v>
      </c>
      <c r="D9" s="127">
        <v>206168128.69</v>
      </c>
      <c r="E9" s="127">
        <v>135369</v>
      </c>
      <c r="F9" s="127">
        <v>159732825.19</v>
      </c>
      <c r="G9" s="127">
        <v>3523</v>
      </c>
      <c r="H9" s="127">
        <v>4508235.42</v>
      </c>
      <c r="I9" s="127">
        <v>28628</v>
      </c>
      <c r="J9" s="127">
        <v>20314964.905</v>
      </c>
      <c r="K9" s="127">
        <v>66266</v>
      </c>
      <c r="L9" s="127">
        <v>43314967.09</v>
      </c>
    </row>
    <row r="10" spans="1:12" ht="19.5" customHeight="1">
      <c r="A10" s="116">
        <v>5</v>
      </c>
      <c r="B10" s="119" t="s">
        <v>116</v>
      </c>
      <c r="C10" s="127">
        <v>156941</v>
      </c>
      <c r="D10" s="127">
        <v>100639591.95</v>
      </c>
      <c r="E10" s="127">
        <v>127081</v>
      </c>
      <c r="F10" s="127">
        <v>93201780.75</v>
      </c>
      <c r="G10" s="127">
        <v>4191</v>
      </c>
      <c r="H10" s="127">
        <v>3241635.85</v>
      </c>
      <c r="I10" s="127">
        <v>8504</v>
      </c>
      <c r="J10" s="127">
        <v>5326982.42</v>
      </c>
      <c r="K10" s="127">
        <v>23061</v>
      </c>
      <c r="L10" s="127">
        <v>13539030.11</v>
      </c>
    </row>
    <row r="11" spans="1:12" ht="19.5" customHeight="1">
      <c r="A11" s="116">
        <v>6</v>
      </c>
      <c r="B11" s="120" t="s">
        <v>117</v>
      </c>
      <c r="C11" s="127">
        <v>15643</v>
      </c>
      <c r="D11" s="127">
        <v>21750660.73</v>
      </c>
      <c r="E11" s="127">
        <v>13686</v>
      </c>
      <c r="F11" s="127">
        <v>24519894.86</v>
      </c>
      <c r="G11" s="127">
        <v>535</v>
      </c>
      <c r="H11" s="127">
        <v>984358.93</v>
      </c>
      <c r="I11" s="127">
        <v>859</v>
      </c>
      <c r="J11" s="127">
        <v>731681.54</v>
      </c>
      <c r="K11" s="127">
        <v>979</v>
      </c>
      <c r="L11" s="127">
        <v>1333889.8</v>
      </c>
    </row>
    <row r="12" spans="1:12" ht="19.5" customHeight="1">
      <c r="A12" s="116">
        <v>7</v>
      </c>
      <c r="B12" s="120" t="s">
        <v>118</v>
      </c>
      <c r="C12" s="127">
        <v>141298</v>
      </c>
      <c r="D12" s="127">
        <v>78888931.2200001</v>
      </c>
      <c r="E12" s="127">
        <v>113395</v>
      </c>
      <c r="F12" s="127">
        <v>68681885.89</v>
      </c>
      <c r="G12" s="127">
        <v>3655</v>
      </c>
      <c r="H12" s="127">
        <v>2257155.12</v>
      </c>
      <c r="I12" s="127">
        <v>7645</v>
      </c>
      <c r="J12" s="127">
        <v>4595300.88</v>
      </c>
      <c r="K12" s="127">
        <v>22082</v>
      </c>
      <c r="L12" s="127">
        <v>12205140.31</v>
      </c>
    </row>
    <row r="13" spans="1:12" ht="15" customHeight="1">
      <c r="A13" s="116">
        <v>8</v>
      </c>
      <c r="B13" s="119" t="s">
        <v>42</v>
      </c>
      <c r="C13" s="127">
        <v>115076</v>
      </c>
      <c r="D13" s="127">
        <v>63552093.0100002</v>
      </c>
      <c r="E13" s="127">
        <v>111744</v>
      </c>
      <c r="F13" s="127">
        <v>65624312.1300002</v>
      </c>
      <c r="G13" s="127">
        <v>1776</v>
      </c>
      <c r="H13" s="127">
        <v>957680.81</v>
      </c>
      <c r="I13" s="127">
        <v>1113</v>
      </c>
      <c r="J13" s="127">
        <v>593127.87</v>
      </c>
      <c r="K13" s="127">
        <v>1664</v>
      </c>
      <c r="L13" s="127">
        <v>916857.24</v>
      </c>
    </row>
    <row r="14" spans="1:12" ht="15.75" customHeight="1">
      <c r="A14" s="116">
        <v>9</v>
      </c>
      <c r="B14" s="119" t="s">
        <v>43</v>
      </c>
      <c r="C14" s="127">
        <v>2483</v>
      </c>
      <c r="D14" s="127">
        <v>2361680.94</v>
      </c>
      <c r="E14" s="127">
        <v>2390</v>
      </c>
      <c r="F14" s="127">
        <v>2649180.84</v>
      </c>
      <c r="G14" s="127">
        <v>49</v>
      </c>
      <c r="H14" s="127">
        <v>89238.87</v>
      </c>
      <c r="I14" s="127">
        <v>31</v>
      </c>
      <c r="J14" s="127">
        <v>29604.98</v>
      </c>
      <c r="K14" s="127">
        <v>56</v>
      </c>
      <c r="L14" s="127">
        <v>46590.75</v>
      </c>
    </row>
    <row r="15" spans="1:12" ht="106.5" customHeight="1">
      <c r="A15" s="116">
        <v>10</v>
      </c>
      <c r="B15" s="119" t="s">
        <v>119</v>
      </c>
      <c r="C15" s="127">
        <v>190382</v>
      </c>
      <c r="D15" s="127">
        <v>87860554.0399997</v>
      </c>
      <c r="E15" s="127">
        <v>173355</v>
      </c>
      <c r="F15" s="127">
        <v>82747171.5499998</v>
      </c>
      <c r="G15" s="127">
        <v>3095</v>
      </c>
      <c r="H15" s="127">
        <v>1370016.37</v>
      </c>
      <c r="I15" s="127">
        <v>4535</v>
      </c>
      <c r="J15" s="127">
        <v>1944989.85</v>
      </c>
      <c r="K15" s="127">
        <v>12249</v>
      </c>
      <c r="L15" s="127">
        <v>4530189.12</v>
      </c>
    </row>
    <row r="16" spans="1:12" ht="21" customHeight="1">
      <c r="A16" s="116">
        <v>11</v>
      </c>
      <c r="B16" s="120" t="s">
        <v>117</v>
      </c>
      <c r="C16" s="127">
        <v>84594</v>
      </c>
      <c r="D16" s="127">
        <v>58379670.18</v>
      </c>
      <c r="E16" s="127">
        <v>79553</v>
      </c>
      <c r="F16" s="127">
        <v>54229798.45</v>
      </c>
      <c r="G16" s="127">
        <v>1345</v>
      </c>
      <c r="H16" s="127">
        <v>828249.27</v>
      </c>
      <c r="I16" s="127">
        <v>1919</v>
      </c>
      <c r="J16" s="127">
        <v>903205.03</v>
      </c>
      <c r="K16" s="127">
        <v>2885</v>
      </c>
      <c r="L16" s="127">
        <v>1968415.04</v>
      </c>
    </row>
    <row r="17" spans="1:12" ht="21" customHeight="1">
      <c r="A17" s="116">
        <v>12</v>
      </c>
      <c r="B17" s="120" t="s">
        <v>118</v>
      </c>
      <c r="C17" s="127">
        <v>105788</v>
      </c>
      <c r="D17" s="127">
        <v>29480883.8600001</v>
      </c>
      <c r="E17" s="127">
        <v>93802</v>
      </c>
      <c r="F17" s="127">
        <v>28517373.1</v>
      </c>
      <c r="G17" s="127">
        <v>1750</v>
      </c>
      <c r="H17" s="127">
        <v>541767.1</v>
      </c>
      <c r="I17" s="127">
        <v>2616</v>
      </c>
      <c r="J17" s="127">
        <v>1041784.82</v>
      </c>
      <c r="K17" s="127">
        <v>9364</v>
      </c>
      <c r="L17" s="127">
        <v>2561774.08</v>
      </c>
    </row>
    <row r="18" spans="1:12" ht="33.75" customHeight="1">
      <c r="A18" s="116">
        <v>13</v>
      </c>
      <c r="B18" s="119" t="s">
        <v>121</v>
      </c>
      <c r="C18" s="127">
        <f aca="true" t="shared" si="1" ref="C18:L18">SUM(C19:C20)</f>
        <v>1157</v>
      </c>
      <c r="D18" s="127">
        <f t="shared" si="1"/>
        <v>1451857.17</v>
      </c>
      <c r="E18" s="127">
        <f t="shared" si="1"/>
        <v>1044</v>
      </c>
      <c r="F18" s="127">
        <f t="shared" si="1"/>
        <v>1381430.31</v>
      </c>
      <c r="G18" s="127">
        <f t="shared" si="1"/>
        <v>70</v>
      </c>
      <c r="H18" s="127">
        <f t="shared" si="1"/>
        <v>83097.68</v>
      </c>
      <c r="I18" s="127">
        <f t="shared" si="1"/>
        <v>20</v>
      </c>
      <c r="J18" s="127">
        <f t="shared" si="1"/>
        <v>19812.15</v>
      </c>
      <c r="K18" s="127">
        <f t="shared" si="1"/>
        <v>61</v>
      </c>
      <c r="L18" s="127">
        <f t="shared" si="1"/>
        <v>108346.52</v>
      </c>
    </row>
    <row r="19" spans="1:12" ht="14.25" customHeight="1">
      <c r="A19" s="116">
        <v>14</v>
      </c>
      <c r="B19" s="119" t="s">
        <v>1</v>
      </c>
      <c r="C19" s="127">
        <v>539</v>
      </c>
      <c r="D19" s="127">
        <v>304676.6</v>
      </c>
      <c r="E19" s="127">
        <v>504</v>
      </c>
      <c r="F19" s="127">
        <v>459834.3</v>
      </c>
      <c r="G19" s="127">
        <v>36</v>
      </c>
      <c r="H19" s="127">
        <v>35194.5</v>
      </c>
      <c r="I19" s="127">
        <v>6</v>
      </c>
      <c r="J19" s="127">
        <v>3211.2</v>
      </c>
      <c r="K19" s="127">
        <v>11</v>
      </c>
      <c r="L19" s="127">
        <v>6063.2</v>
      </c>
    </row>
    <row r="20" spans="1:12" ht="23.25" customHeight="1">
      <c r="A20" s="116">
        <v>15</v>
      </c>
      <c r="B20" s="119" t="s">
        <v>2</v>
      </c>
      <c r="C20" s="127">
        <v>618</v>
      </c>
      <c r="D20" s="127">
        <v>1147180.57</v>
      </c>
      <c r="E20" s="127">
        <v>540</v>
      </c>
      <c r="F20" s="127">
        <v>921596.01</v>
      </c>
      <c r="G20" s="127">
        <v>34</v>
      </c>
      <c r="H20" s="127">
        <v>47903.18</v>
      </c>
      <c r="I20" s="127">
        <v>14</v>
      </c>
      <c r="J20" s="127">
        <v>16600.95</v>
      </c>
      <c r="K20" s="127">
        <v>50</v>
      </c>
      <c r="L20" s="127">
        <v>102283.32</v>
      </c>
    </row>
    <row r="21" spans="1:12" ht="46.5" customHeight="1">
      <c r="A21" s="116">
        <v>16</v>
      </c>
      <c r="B21" s="119" t="s">
        <v>120</v>
      </c>
      <c r="C21" s="127">
        <v>50273</v>
      </c>
      <c r="D21" s="127">
        <v>89508690.92</v>
      </c>
      <c r="E21" s="127">
        <v>48835</v>
      </c>
      <c r="F21" s="127">
        <v>84240550.44</v>
      </c>
      <c r="G21" s="127">
        <v>314</v>
      </c>
      <c r="H21" s="127">
        <v>787921.27</v>
      </c>
      <c r="I21" s="127">
        <v>1305</v>
      </c>
      <c r="J21" s="127">
        <v>2250359.69</v>
      </c>
      <c r="K21" s="127">
        <v>4595</v>
      </c>
      <c r="L21" s="127">
        <v>3710700.17000001</v>
      </c>
    </row>
    <row r="22" spans="1:12" ht="31.5" customHeight="1">
      <c r="A22" s="116">
        <v>17</v>
      </c>
      <c r="B22" s="119" t="s">
        <v>122</v>
      </c>
      <c r="C22" s="127">
        <v>21574</v>
      </c>
      <c r="D22" s="127">
        <v>14687277.41</v>
      </c>
      <c r="E22" s="127">
        <v>20709</v>
      </c>
      <c r="F22" s="127">
        <v>14332817.77</v>
      </c>
      <c r="G22" s="127">
        <v>107</v>
      </c>
      <c r="H22" s="127">
        <v>83055.99</v>
      </c>
      <c r="I22" s="127">
        <v>190</v>
      </c>
      <c r="J22" s="127">
        <v>154341.01</v>
      </c>
      <c r="K22" s="127">
        <v>1659</v>
      </c>
      <c r="L22" s="127">
        <v>523164.589999999</v>
      </c>
    </row>
    <row r="23" spans="1:12" ht="20.25" customHeight="1">
      <c r="A23" s="116">
        <v>18</v>
      </c>
      <c r="B23" s="120" t="s">
        <v>117</v>
      </c>
      <c r="C23" s="127">
        <v>5606</v>
      </c>
      <c r="D23" s="127">
        <v>8364882.2</v>
      </c>
      <c r="E23" s="127">
        <v>5919</v>
      </c>
      <c r="F23" s="127">
        <v>8125186.8</v>
      </c>
      <c r="G23" s="127">
        <v>35</v>
      </c>
      <c r="H23" s="127">
        <v>41325.79</v>
      </c>
      <c r="I23" s="127">
        <v>79</v>
      </c>
      <c r="J23" s="127">
        <v>104815.47</v>
      </c>
      <c r="K23" s="127">
        <v>59</v>
      </c>
      <c r="L23" s="127">
        <v>78386</v>
      </c>
    </row>
    <row r="24" spans="1:12" ht="20.25" customHeight="1">
      <c r="A24" s="116">
        <v>19</v>
      </c>
      <c r="B24" s="120" t="s">
        <v>118</v>
      </c>
      <c r="C24" s="127">
        <v>11877</v>
      </c>
      <c r="D24" s="127">
        <v>3526306.01</v>
      </c>
      <c r="E24" s="127">
        <v>11077</v>
      </c>
      <c r="F24" s="127">
        <v>3563578.15999998</v>
      </c>
      <c r="G24" s="127">
        <v>44</v>
      </c>
      <c r="H24" s="127">
        <v>21567.86</v>
      </c>
      <c r="I24" s="127">
        <v>111</v>
      </c>
      <c r="J24" s="127">
        <v>49525.54</v>
      </c>
      <c r="K24" s="127">
        <v>1472</v>
      </c>
      <c r="L24" s="127">
        <v>407775.47</v>
      </c>
    </row>
    <row r="25" spans="1:12" ht="15">
      <c r="A25" s="116">
        <v>20</v>
      </c>
      <c r="B25" s="118" t="s">
        <v>123</v>
      </c>
      <c r="C25" s="126">
        <f aca="true" t="shared" si="2" ref="C25:L25">SUM(C26:C33)</f>
        <v>112384</v>
      </c>
      <c r="D25" s="126">
        <f t="shared" si="2"/>
        <v>926617607.990693</v>
      </c>
      <c r="E25" s="126">
        <f t="shared" si="2"/>
        <v>102517</v>
      </c>
      <c r="F25" s="126">
        <f t="shared" si="2"/>
        <v>885512376.3799971</v>
      </c>
      <c r="G25" s="126">
        <f t="shared" si="2"/>
        <v>3990</v>
      </c>
      <c r="H25" s="126">
        <f t="shared" si="2"/>
        <v>33824414.81</v>
      </c>
      <c r="I25" s="126">
        <f t="shared" si="2"/>
        <v>1802</v>
      </c>
      <c r="J25" s="126">
        <f t="shared" si="2"/>
        <v>27321548.21</v>
      </c>
      <c r="K25" s="126">
        <f t="shared" si="2"/>
        <v>1543</v>
      </c>
      <c r="L25" s="126">
        <f t="shared" si="2"/>
        <v>5086800.0773</v>
      </c>
    </row>
    <row r="26" spans="1:12" ht="15.75" customHeight="1">
      <c r="A26" s="116">
        <v>21</v>
      </c>
      <c r="B26" s="119" t="s">
        <v>5</v>
      </c>
      <c r="C26" s="127">
        <v>53021</v>
      </c>
      <c r="D26" s="127">
        <v>553540680.4482</v>
      </c>
      <c r="E26" s="127">
        <v>48725</v>
      </c>
      <c r="F26" s="127">
        <v>535914185.11</v>
      </c>
      <c r="G26" s="127">
        <v>2413</v>
      </c>
      <c r="H26" s="127">
        <v>22140770.74</v>
      </c>
      <c r="I26" s="127">
        <v>1054</v>
      </c>
      <c r="J26" s="127">
        <v>20100301.8</v>
      </c>
      <c r="K26" s="127">
        <v>355</v>
      </c>
      <c r="L26" s="127">
        <v>1178825.8248</v>
      </c>
    </row>
    <row r="27" spans="1:12" ht="15">
      <c r="A27" s="116">
        <v>22</v>
      </c>
      <c r="B27" s="119" t="s">
        <v>1</v>
      </c>
      <c r="C27" s="127">
        <v>19418</v>
      </c>
      <c r="D27" s="127">
        <v>27281616.94</v>
      </c>
      <c r="E27" s="127">
        <v>17899</v>
      </c>
      <c r="F27" s="127">
        <v>46766733.8</v>
      </c>
      <c r="G27" s="127">
        <v>976</v>
      </c>
      <c r="H27" s="127">
        <v>5737374.83</v>
      </c>
      <c r="I27" s="127">
        <v>328</v>
      </c>
      <c r="J27" s="127">
        <v>2427887.77</v>
      </c>
      <c r="K27" s="127">
        <v>86</v>
      </c>
      <c r="L27" s="127">
        <v>165360</v>
      </c>
    </row>
    <row r="28" spans="1:12" ht="75">
      <c r="A28" s="116">
        <v>23</v>
      </c>
      <c r="B28" s="119" t="s">
        <v>124</v>
      </c>
      <c r="C28" s="127">
        <v>3185</v>
      </c>
      <c r="D28" s="127">
        <v>2110962.8</v>
      </c>
      <c r="E28" s="127">
        <v>3109</v>
      </c>
      <c r="F28" s="127">
        <v>2741067.7</v>
      </c>
      <c r="G28" s="127">
        <v>43</v>
      </c>
      <c r="H28" s="127">
        <v>570720</v>
      </c>
      <c r="I28" s="127">
        <v>16</v>
      </c>
      <c r="J28" s="127">
        <v>10296.34</v>
      </c>
      <c r="K28" s="127">
        <v>10</v>
      </c>
      <c r="L28" s="127">
        <v>6890</v>
      </c>
    </row>
    <row r="29" spans="1:12" ht="45">
      <c r="A29" s="116">
        <v>24</v>
      </c>
      <c r="B29" s="119" t="s">
        <v>125</v>
      </c>
      <c r="C29" s="127">
        <v>21455</v>
      </c>
      <c r="D29" s="127">
        <v>290457511.522493</v>
      </c>
      <c r="E29" s="127">
        <v>19862</v>
      </c>
      <c r="F29" s="127">
        <v>247061056.259997</v>
      </c>
      <c r="G29" s="127">
        <v>191</v>
      </c>
      <c r="H29" s="127">
        <v>3564764.04</v>
      </c>
      <c r="I29" s="127">
        <v>277</v>
      </c>
      <c r="J29" s="127">
        <v>4439862.04</v>
      </c>
      <c r="K29" s="127">
        <v>88</v>
      </c>
      <c r="L29" s="127">
        <v>1022602.2525</v>
      </c>
    </row>
    <row r="30" spans="1:12" ht="30">
      <c r="A30" s="116">
        <v>25</v>
      </c>
      <c r="B30" s="119" t="s">
        <v>126</v>
      </c>
      <c r="C30" s="127">
        <v>6796</v>
      </c>
      <c r="D30" s="127">
        <v>9156054.28</v>
      </c>
      <c r="E30" s="127">
        <v>5744</v>
      </c>
      <c r="F30" s="127">
        <v>10698573.83</v>
      </c>
      <c r="G30" s="127">
        <v>99</v>
      </c>
      <c r="H30" s="127">
        <v>292156.41</v>
      </c>
      <c r="I30" s="127">
        <v>65</v>
      </c>
      <c r="J30" s="127">
        <v>119279.92</v>
      </c>
      <c r="K30" s="127">
        <v>46</v>
      </c>
      <c r="L30" s="127">
        <v>57876</v>
      </c>
    </row>
    <row r="31" spans="1:12" ht="30">
      <c r="A31" s="116">
        <v>26</v>
      </c>
      <c r="B31" s="119" t="s">
        <v>28</v>
      </c>
      <c r="C31" s="127">
        <v>17</v>
      </c>
      <c r="D31" s="127">
        <v>44096</v>
      </c>
      <c r="E31" s="127">
        <v>16</v>
      </c>
      <c r="F31" s="127">
        <v>53228</v>
      </c>
      <c r="G31" s="127">
        <v>1</v>
      </c>
      <c r="H31" s="127">
        <v>2756</v>
      </c>
      <c r="I31" s="127"/>
      <c r="J31" s="127"/>
      <c r="K31" s="127"/>
      <c r="L31" s="127"/>
    </row>
    <row r="32" spans="1:12" ht="15">
      <c r="A32" s="116">
        <v>27</v>
      </c>
      <c r="B32" s="119" t="s">
        <v>29</v>
      </c>
      <c r="C32" s="127">
        <v>2215</v>
      </c>
      <c r="D32" s="127">
        <v>27755500</v>
      </c>
      <c r="E32" s="127">
        <v>2061</v>
      </c>
      <c r="F32" s="127">
        <v>26444262.33</v>
      </c>
      <c r="G32" s="127">
        <v>87</v>
      </c>
      <c r="H32" s="127">
        <v>1048102.45</v>
      </c>
      <c r="I32" s="127">
        <v>18</v>
      </c>
      <c r="J32" s="127">
        <v>101535.34</v>
      </c>
      <c r="K32" s="127">
        <v>10</v>
      </c>
      <c r="L32" s="127">
        <v>137800</v>
      </c>
    </row>
    <row r="33" spans="1:12" ht="105">
      <c r="A33" s="116">
        <v>28</v>
      </c>
      <c r="B33" s="119" t="s">
        <v>127</v>
      </c>
      <c r="C33" s="127">
        <v>6277</v>
      </c>
      <c r="D33" s="127">
        <v>16271186</v>
      </c>
      <c r="E33" s="127">
        <v>5101</v>
      </c>
      <c r="F33" s="127">
        <v>15833269.35</v>
      </c>
      <c r="G33" s="127">
        <v>180</v>
      </c>
      <c r="H33" s="127">
        <v>467770.34</v>
      </c>
      <c r="I33" s="127">
        <v>44</v>
      </c>
      <c r="J33" s="127">
        <v>122385</v>
      </c>
      <c r="K33" s="127">
        <v>948</v>
      </c>
      <c r="L33" s="127">
        <v>2517446</v>
      </c>
    </row>
    <row r="34" spans="1:12" ht="31.5" customHeight="1">
      <c r="A34" s="116">
        <v>29</v>
      </c>
      <c r="B34" s="118" t="s">
        <v>141</v>
      </c>
      <c r="C34" s="126">
        <f aca="true" t="shared" si="3" ref="C34:L34">SUM(C35,C42,C43,C44)</f>
        <v>203890</v>
      </c>
      <c r="D34" s="126">
        <f t="shared" si="3"/>
        <v>1267129044.5760632</v>
      </c>
      <c r="E34" s="126">
        <f t="shared" si="3"/>
        <v>151948</v>
      </c>
      <c r="F34" s="126">
        <f t="shared" si="3"/>
        <v>962497285.9499985</v>
      </c>
      <c r="G34" s="126">
        <f t="shared" si="3"/>
        <v>3905</v>
      </c>
      <c r="H34" s="126">
        <f t="shared" si="3"/>
        <v>19379721.069999997</v>
      </c>
      <c r="I34" s="126">
        <f t="shared" si="3"/>
        <v>3256</v>
      </c>
      <c r="J34" s="126">
        <f t="shared" si="3"/>
        <v>43017562.63000001</v>
      </c>
      <c r="K34" s="126">
        <f t="shared" si="3"/>
        <v>29908</v>
      </c>
      <c r="L34" s="126">
        <f t="shared" si="3"/>
        <v>21634760.18159001</v>
      </c>
    </row>
    <row r="35" spans="1:12" ht="24" customHeight="1">
      <c r="A35" s="116">
        <v>30</v>
      </c>
      <c r="B35" s="119" t="s">
        <v>130</v>
      </c>
      <c r="C35" s="127">
        <f aca="true" t="shared" si="4" ref="C35:L35">SUM(C36,C39)</f>
        <v>146783</v>
      </c>
      <c r="D35" s="127">
        <f t="shared" si="4"/>
        <v>922798709.3843961</v>
      </c>
      <c r="E35" s="127">
        <f t="shared" si="4"/>
        <v>109404</v>
      </c>
      <c r="F35" s="127">
        <f t="shared" si="4"/>
        <v>705549740.4599994</v>
      </c>
      <c r="G35" s="127">
        <f t="shared" si="4"/>
        <v>3518</v>
      </c>
      <c r="H35" s="127">
        <f t="shared" si="4"/>
        <v>18414796.8</v>
      </c>
      <c r="I35" s="127">
        <f t="shared" si="4"/>
        <v>1189</v>
      </c>
      <c r="J35" s="127">
        <f t="shared" si="4"/>
        <v>12112157.59</v>
      </c>
      <c r="K35" s="127">
        <f t="shared" si="4"/>
        <v>24522</v>
      </c>
      <c r="L35" s="127">
        <f t="shared" si="4"/>
        <v>16825138.0158</v>
      </c>
    </row>
    <row r="36" spans="1:12" ht="19.5" customHeight="1">
      <c r="A36" s="116">
        <v>31</v>
      </c>
      <c r="B36" s="119" t="s">
        <v>131</v>
      </c>
      <c r="C36" s="127">
        <v>47916</v>
      </c>
      <c r="D36" s="127">
        <v>840644430.514397</v>
      </c>
      <c r="E36" s="127">
        <v>35503</v>
      </c>
      <c r="F36" s="127">
        <v>625438196.339999</v>
      </c>
      <c r="G36" s="127">
        <v>608</v>
      </c>
      <c r="H36" s="127">
        <v>14377869.23</v>
      </c>
      <c r="I36" s="127">
        <v>395</v>
      </c>
      <c r="J36" s="127">
        <v>8510230.7</v>
      </c>
      <c r="K36" s="127">
        <v>4492</v>
      </c>
      <c r="L36" s="127">
        <v>4481860.1758</v>
      </c>
    </row>
    <row r="37" spans="1:12" ht="16.5" customHeight="1">
      <c r="A37" s="116">
        <v>32</v>
      </c>
      <c r="B37" s="120" t="s">
        <v>132</v>
      </c>
      <c r="C37" s="127">
        <v>34759</v>
      </c>
      <c r="D37" s="127">
        <v>831008091.2762</v>
      </c>
      <c r="E37" s="127">
        <v>27356</v>
      </c>
      <c r="F37" s="127">
        <v>616208102.18</v>
      </c>
      <c r="G37" s="127">
        <v>444</v>
      </c>
      <c r="H37" s="127">
        <v>14224850.75</v>
      </c>
      <c r="I37" s="127">
        <v>292</v>
      </c>
      <c r="J37" s="127">
        <v>7996425.03</v>
      </c>
      <c r="K37" s="127">
        <v>209</v>
      </c>
      <c r="L37" s="127">
        <v>1830948.5439</v>
      </c>
    </row>
    <row r="38" spans="1:12" ht="16.5" customHeight="1">
      <c r="A38" s="116">
        <v>33</v>
      </c>
      <c r="B38" s="120" t="s">
        <v>115</v>
      </c>
      <c r="C38" s="127">
        <v>13156</v>
      </c>
      <c r="D38" s="127">
        <v>9636339.23819998</v>
      </c>
      <c r="E38" s="127">
        <v>8146</v>
      </c>
      <c r="F38" s="127">
        <v>9228716.15999998</v>
      </c>
      <c r="G38" s="127">
        <v>164</v>
      </c>
      <c r="H38" s="127">
        <v>153018.48</v>
      </c>
      <c r="I38" s="127">
        <v>103</v>
      </c>
      <c r="J38" s="127">
        <v>513805.67</v>
      </c>
      <c r="K38" s="127">
        <v>4283</v>
      </c>
      <c r="L38" s="127">
        <v>2650911.6319</v>
      </c>
    </row>
    <row r="39" spans="1:12" ht="21" customHeight="1">
      <c r="A39" s="116">
        <v>34</v>
      </c>
      <c r="B39" s="119" t="s">
        <v>133</v>
      </c>
      <c r="C39" s="127">
        <v>98867</v>
      </c>
      <c r="D39" s="127">
        <v>82154278.869999</v>
      </c>
      <c r="E39" s="127">
        <v>73901</v>
      </c>
      <c r="F39" s="127">
        <v>80111544.1200005</v>
      </c>
      <c r="G39" s="127">
        <v>2910</v>
      </c>
      <c r="H39" s="127">
        <v>4036927.57</v>
      </c>
      <c r="I39" s="127">
        <v>794</v>
      </c>
      <c r="J39" s="127">
        <v>3601926.89</v>
      </c>
      <c r="K39" s="127">
        <v>20030</v>
      </c>
      <c r="L39" s="127">
        <v>12343277.84</v>
      </c>
    </row>
    <row r="40" spans="1:12" ht="30" customHeight="1">
      <c r="A40" s="116">
        <v>35</v>
      </c>
      <c r="B40" s="120" t="s">
        <v>134</v>
      </c>
      <c r="C40" s="127">
        <v>24954</v>
      </c>
      <c r="D40" s="127">
        <v>38284561.23</v>
      </c>
      <c r="E40" s="127">
        <v>22349</v>
      </c>
      <c r="F40" s="127">
        <v>44609151.37</v>
      </c>
      <c r="G40" s="127">
        <v>926</v>
      </c>
      <c r="H40" s="127">
        <v>2554465.95</v>
      </c>
      <c r="I40" s="127">
        <v>481</v>
      </c>
      <c r="J40" s="127">
        <v>3281514.8</v>
      </c>
      <c r="K40" s="127">
        <v>251</v>
      </c>
      <c r="L40" s="127">
        <v>351390</v>
      </c>
    </row>
    <row r="41" spans="1:12" ht="21" customHeight="1">
      <c r="A41" s="116">
        <v>36</v>
      </c>
      <c r="B41" s="120" t="s">
        <v>118</v>
      </c>
      <c r="C41" s="127">
        <v>73912</v>
      </c>
      <c r="D41" s="127">
        <v>43869717.6400005</v>
      </c>
      <c r="E41" s="127">
        <v>51552</v>
      </c>
      <c r="F41" s="127">
        <v>35502392.75</v>
      </c>
      <c r="G41" s="127">
        <v>1983</v>
      </c>
      <c r="H41" s="127">
        <v>1482388.54</v>
      </c>
      <c r="I41" s="127">
        <v>313</v>
      </c>
      <c r="J41" s="127">
        <v>320412.09</v>
      </c>
      <c r="K41" s="127">
        <v>19779</v>
      </c>
      <c r="L41" s="127">
        <v>11991887.84</v>
      </c>
    </row>
    <row r="42" spans="1:12" ht="45" customHeight="1">
      <c r="A42" s="116">
        <v>37</v>
      </c>
      <c r="B42" s="119" t="s">
        <v>135</v>
      </c>
      <c r="C42" s="127">
        <v>44261</v>
      </c>
      <c r="D42" s="127">
        <v>330389387.551667</v>
      </c>
      <c r="E42" s="127">
        <v>33649</v>
      </c>
      <c r="F42" s="127">
        <v>248936400.179999</v>
      </c>
      <c r="G42" s="127">
        <v>258</v>
      </c>
      <c r="H42" s="127">
        <v>866540.99</v>
      </c>
      <c r="I42" s="127">
        <v>1859</v>
      </c>
      <c r="J42" s="127">
        <v>30662898.17</v>
      </c>
      <c r="K42" s="127">
        <v>3602</v>
      </c>
      <c r="L42" s="127">
        <v>2583218.50579001</v>
      </c>
    </row>
    <row r="43" spans="1:12" ht="30" customHeight="1">
      <c r="A43" s="116">
        <v>38</v>
      </c>
      <c r="B43" s="121" t="s">
        <v>30</v>
      </c>
      <c r="C43" s="127">
        <v>8576</v>
      </c>
      <c r="D43" s="127">
        <v>12159618.19</v>
      </c>
      <c r="E43" s="127">
        <v>4990</v>
      </c>
      <c r="F43" s="127">
        <v>6372862.34</v>
      </c>
      <c r="G43" s="127">
        <v>56</v>
      </c>
      <c r="H43" s="127">
        <v>66384.13</v>
      </c>
      <c r="I43" s="127">
        <v>180</v>
      </c>
      <c r="J43" s="127">
        <v>231505.52</v>
      </c>
      <c r="K43" s="127">
        <v>1613</v>
      </c>
      <c r="L43" s="127">
        <v>2156952.66</v>
      </c>
    </row>
    <row r="44" spans="1:12" ht="51" customHeight="1">
      <c r="A44" s="116">
        <v>39</v>
      </c>
      <c r="B44" s="119" t="s">
        <v>136</v>
      </c>
      <c r="C44" s="127">
        <v>4270</v>
      </c>
      <c r="D44" s="127">
        <v>1781329.45000001</v>
      </c>
      <c r="E44" s="127">
        <v>3905</v>
      </c>
      <c r="F44" s="127">
        <v>1638282.97</v>
      </c>
      <c r="G44" s="127">
        <v>73</v>
      </c>
      <c r="H44" s="127">
        <v>31999.15</v>
      </c>
      <c r="I44" s="127">
        <v>28</v>
      </c>
      <c r="J44" s="127">
        <v>11001.35</v>
      </c>
      <c r="K44" s="127">
        <v>171</v>
      </c>
      <c r="L44" s="127">
        <v>69451</v>
      </c>
    </row>
    <row r="45" spans="1:12" ht="21.75" customHeight="1">
      <c r="A45" s="116">
        <v>40</v>
      </c>
      <c r="B45" s="118" t="s">
        <v>137</v>
      </c>
      <c r="C45" s="126">
        <f aca="true" t="shared" si="5" ref="C45:L45">SUM(C46:C51)</f>
        <v>51536</v>
      </c>
      <c r="D45" s="126">
        <f t="shared" si="5"/>
        <v>1254972.536</v>
      </c>
      <c r="E45" s="126">
        <f t="shared" si="5"/>
        <v>51175</v>
      </c>
      <c r="F45" s="126">
        <f t="shared" si="5"/>
        <v>1634080.6300000001</v>
      </c>
      <c r="G45" s="126">
        <f t="shared" si="5"/>
        <v>48</v>
      </c>
      <c r="H45" s="126">
        <f t="shared" si="5"/>
        <v>12321.16</v>
      </c>
      <c r="I45" s="126">
        <f t="shared" si="5"/>
        <v>170</v>
      </c>
      <c r="J45" s="126">
        <f t="shared" si="5"/>
        <v>15429.259999999998</v>
      </c>
      <c r="K45" s="126">
        <f t="shared" si="5"/>
        <v>393</v>
      </c>
      <c r="L45" s="126">
        <f t="shared" si="5"/>
        <v>11529.11</v>
      </c>
    </row>
    <row r="46" spans="1:12" ht="18.75" customHeight="1">
      <c r="A46" s="116">
        <v>41</v>
      </c>
      <c r="B46" s="119" t="s">
        <v>20</v>
      </c>
      <c r="C46" s="127">
        <v>31283</v>
      </c>
      <c r="D46" s="127">
        <v>492825.856</v>
      </c>
      <c r="E46" s="127">
        <v>31256</v>
      </c>
      <c r="F46" s="127">
        <v>758014.77</v>
      </c>
      <c r="G46" s="127">
        <v>2</v>
      </c>
      <c r="H46" s="127">
        <v>4270.42</v>
      </c>
      <c r="I46" s="127">
        <v>74</v>
      </c>
      <c r="J46" s="127">
        <v>8370.08</v>
      </c>
      <c r="K46" s="127">
        <v>166</v>
      </c>
      <c r="L46" s="127">
        <v>1856.15</v>
      </c>
    </row>
    <row r="47" spans="1:12" ht="21" customHeight="1">
      <c r="A47" s="116">
        <v>42</v>
      </c>
      <c r="B47" s="119" t="s">
        <v>21</v>
      </c>
      <c r="C47" s="127">
        <v>9440</v>
      </c>
      <c r="D47" s="127">
        <v>397748.59</v>
      </c>
      <c r="E47" s="127">
        <v>9223</v>
      </c>
      <c r="F47" s="127">
        <v>440986.74</v>
      </c>
      <c r="G47" s="127">
        <v>42</v>
      </c>
      <c r="H47" s="127">
        <v>7857.82</v>
      </c>
      <c r="I47" s="127">
        <v>71</v>
      </c>
      <c r="J47" s="127">
        <v>3370.29</v>
      </c>
      <c r="K47" s="127">
        <v>111</v>
      </c>
      <c r="L47" s="127">
        <v>4671.88</v>
      </c>
    </row>
    <row r="48" spans="1:12" ht="21" customHeight="1">
      <c r="A48" s="116">
        <v>43</v>
      </c>
      <c r="B48" s="119" t="s">
        <v>22</v>
      </c>
      <c r="C48" s="127">
        <v>576</v>
      </c>
      <c r="D48" s="127">
        <v>27763.21</v>
      </c>
      <c r="E48" s="127">
        <v>567</v>
      </c>
      <c r="F48" s="127">
        <v>40204.13</v>
      </c>
      <c r="G48" s="127">
        <v>1</v>
      </c>
      <c r="H48" s="127">
        <v>68.9</v>
      </c>
      <c r="I48" s="127">
        <v>1</v>
      </c>
      <c r="J48" s="127">
        <v>82.69</v>
      </c>
      <c r="K48" s="127">
        <v>7</v>
      </c>
      <c r="L48" s="127">
        <v>372.06</v>
      </c>
    </row>
    <row r="49" spans="1:12" ht="27" customHeight="1">
      <c r="A49" s="116">
        <v>44</v>
      </c>
      <c r="B49" s="119" t="s">
        <v>23</v>
      </c>
      <c r="C49" s="127">
        <v>6073</v>
      </c>
      <c r="D49" s="127">
        <v>255493.17</v>
      </c>
      <c r="E49" s="127">
        <v>5973</v>
      </c>
      <c r="F49" s="127">
        <v>274884.59</v>
      </c>
      <c r="G49" s="127">
        <v>3</v>
      </c>
      <c r="H49" s="127">
        <v>124.02</v>
      </c>
      <c r="I49" s="127">
        <v>8</v>
      </c>
      <c r="J49" s="127">
        <v>1350.1</v>
      </c>
      <c r="K49" s="127">
        <v>105</v>
      </c>
      <c r="L49" s="127">
        <v>4542.2</v>
      </c>
    </row>
    <row r="50" spans="1:12" ht="76.5" customHeight="1">
      <c r="A50" s="116">
        <v>45</v>
      </c>
      <c r="B50" s="119" t="s">
        <v>138</v>
      </c>
      <c r="C50" s="127">
        <v>2306</v>
      </c>
      <c r="D50" s="127">
        <v>15092.8460000001</v>
      </c>
      <c r="E50" s="127">
        <v>2299</v>
      </c>
      <c r="F50" s="127">
        <v>17984.3600000001</v>
      </c>
      <c r="G50" s="127"/>
      <c r="H50" s="127"/>
      <c r="I50" s="127">
        <v>13</v>
      </c>
      <c r="J50" s="127">
        <v>2233.71</v>
      </c>
      <c r="K50" s="127">
        <v>3</v>
      </c>
      <c r="L50" s="127">
        <v>28.94</v>
      </c>
    </row>
    <row r="51" spans="1:12" ht="24" customHeight="1">
      <c r="A51" s="116">
        <v>46</v>
      </c>
      <c r="B51" s="119" t="s">
        <v>139</v>
      </c>
      <c r="C51" s="127">
        <v>1858</v>
      </c>
      <c r="D51" s="127">
        <v>66048.864</v>
      </c>
      <c r="E51" s="127">
        <v>1857</v>
      </c>
      <c r="F51" s="127">
        <v>102006.04</v>
      </c>
      <c r="G51" s="127"/>
      <c r="H51" s="127"/>
      <c r="I51" s="127">
        <v>3</v>
      </c>
      <c r="J51" s="127">
        <v>22.39</v>
      </c>
      <c r="K51" s="127">
        <v>1</v>
      </c>
      <c r="L51" s="127">
        <v>57.88</v>
      </c>
    </row>
    <row r="52" spans="1:12" ht="28.5" customHeight="1">
      <c r="A52" s="116">
        <v>47</v>
      </c>
      <c r="B52" s="118" t="s">
        <v>129</v>
      </c>
      <c r="C52" s="126">
        <v>359635</v>
      </c>
      <c r="D52" s="126">
        <v>98944138.63</v>
      </c>
      <c r="E52" s="126">
        <v>175585</v>
      </c>
      <c r="F52" s="126">
        <v>48614502.4799996</v>
      </c>
      <c r="G52" s="126">
        <v>11</v>
      </c>
      <c r="H52" s="126">
        <v>16622.8</v>
      </c>
      <c r="I52" s="126">
        <v>357438</v>
      </c>
      <c r="J52" s="126">
        <v>99038040.04</v>
      </c>
      <c r="K52" s="127">
        <v>2197</v>
      </c>
      <c r="L52" s="126">
        <v>785967.310000002</v>
      </c>
    </row>
    <row r="53" spans="1:12" ht="15">
      <c r="A53" s="116">
        <v>48</v>
      </c>
      <c r="B53" s="117" t="s">
        <v>128</v>
      </c>
      <c r="C53" s="126">
        <f aca="true" t="shared" si="6" ref="C53:L53">SUM(C6,C25,C34,C45,C52)</f>
        <v>1675098</v>
      </c>
      <c r="D53" s="126">
        <f t="shared" si="6"/>
        <v>3612757145.1827593</v>
      </c>
      <c r="E53" s="126">
        <f t="shared" si="6"/>
        <v>1286034</v>
      </c>
      <c r="F53" s="126">
        <f t="shared" si="6"/>
        <v>3076699189.909996</v>
      </c>
      <c r="G53" s="126">
        <f t="shared" si="6"/>
        <v>27286</v>
      </c>
      <c r="H53" s="126">
        <f t="shared" si="6"/>
        <v>83879955.64999999</v>
      </c>
      <c r="I53" s="126">
        <f t="shared" si="6"/>
        <v>410996</v>
      </c>
      <c r="J53" s="126">
        <f t="shared" si="6"/>
        <v>210296226.50000012</v>
      </c>
      <c r="K53" s="126">
        <f t="shared" si="6"/>
        <v>145624</v>
      </c>
      <c r="L53" s="126">
        <f t="shared" si="6"/>
        <v>108508758.48889013</v>
      </c>
    </row>
    <row r="54" spans="3:12" ht="12">
      <c r="C54" s="74"/>
      <c r="D54" s="80"/>
      <c r="E54" s="80"/>
      <c r="F54" s="80"/>
      <c r="G54" s="74"/>
      <c r="H54" s="74"/>
      <c r="I54" s="74"/>
      <c r="J54" s="74"/>
      <c r="K54" s="74"/>
      <c r="L54" s="74"/>
    </row>
    <row r="55" spans="2:12" ht="12.75">
      <c r="B55" s="78" t="s">
        <v>83</v>
      </c>
      <c r="C55" s="74"/>
      <c r="D55" s="80"/>
      <c r="E55" s="80"/>
      <c r="F55" s="80"/>
      <c r="G55" s="74"/>
      <c r="H55" s="74"/>
      <c r="I55" s="74"/>
      <c r="J55" s="74"/>
      <c r="K55" s="74"/>
      <c r="L55" s="74"/>
    </row>
    <row r="56" spans="2:12" ht="12.75">
      <c r="B56" s="78" t="s">
        <v>84</v>
      </c>
      <c r="C56" s="74"/>
      <c r="D56" s="80"/>
      <c r="E56" s="80"/>
      <c r="F56" s="80"/>
      <c r="G56" s="74"/>
      <c r="H56" s="74"/>
      <c r="I56" s="74"/>
      <c r="J56" s="74"/>
      <c r="K56" s="74"/>
      <c r="L56" s="74"/>
    </row>
    <row r="57" ht="12.75">
      <c r="B57" s="78" t="s">
        <v>87</v>
      </c>
    </row>
    <row r="58" ht="12">
      <c r="B58" s="71" t="s">
        <v>88</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&amp;LCD12971C&amp;CФорма № Зведений- 10 (судовий збір), Підрозділ: Державна судова адміністрація України,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9">
      <selection activeCell="A32" sqref="A3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6" t="s">
        <v>31</v>
      </c>
      <c r="C1" s="176"/>
      <c r="D1" s="4"/>
    </row>
    <row r="2" spans="2:4" s="3" customFormat="1" ht="7.5" customHeight="1">
      <c r="B2" s="2"/>
      <c r="C2" s="2"/>
      <c r="D2" s="2"/>
    </row>
    <row r="3" spans="1:6" s="3" customFormat="1" ht="25.5" customHeight="1">
      <c r="A3" s="174" t="s">
        <v>0</v>
      </c>
      <c r="B3" s="174" t="s">
        <v>32</v>
      </c>
      <c r="C3" s="174"/>
      <c r="D3" s="174"/>
      <c r="E3" s="175" t="s">
        <v>7</v>
      </c>
      <c r="F3" s="175" t="s">
        <v>25</v>
      </c>
    </row>
    <row r="4" spans="1:6" s="3" customFormat="1" ht="14.25" customHeight="1">
      <c r="A4" s="174"/>
      <c r="B4" s="174"/>
      <c r="C4" s="174"/>
      <c r="D4" s="174"/>
      <c r="E4" s="175"/>
      <c r="F4" s="175"/>
    </row>
    <row r="5" spans="1:6" s="3" customFormat="1" ht="23.25" customHeight="1">
      <c r="A5" s="68">
        <v>1</v>
      </c>
      <c r="B5" s="177" t="s">
        <v>33</v>
      </c>
      <c r="C5" s="177"/>
      <c r="D5" s="177"/>
      <c r="E5" s="125">
        <f>SUM(E6:E31)</f>
        <v>0</v>
      </c>
      <c r="F5" s="125">
        <f>SUM(F6:F31)</f>
        <v>0</v>
      </c>
    </row>
    <row r="6" spans="1:6" s="3" customFormat="1" ht="19.5" customHeight="1">
      <c r="A6" s="68">
        <v>2</v>
      </c>
      <c r="B6" s="171" t="s">
        <v>79</v>
      </c>
      <c r="C6" s="172"/>
      <c r="D6" s="173"/>
      <c r="E6" s="123"/>
      <c r="F6" s="124"/>
    </row>
    <row r="7" spans="1:6" s="3" customFormat="1" ht="21.75" customHeight="1">
      <c r="A7" s="68">
        <v>3</v>
      </c>
      <c r="B7" s="171" t="s">
        <v>77</v>
      </c>
      <c r="C7" s="172"/>
      <c r="D7" s="173"/>
      <c r="E7" s="123"/>
      <c r="F7" s="123"/>
    </row>
    <row r="8" spans="1:6" s="3" customFormat="1" ht="15.75" customHeight="1">
      <c r="A8" s="68">
        <v>4</v>
      </c>
      <c r="B8" s="171" t="s">
        <v>34</v>
      </c>
      <c r="C8" s="172"/>
      <c r="D8" s="173"/>
      <c r="E8" s="123"/>
      <c r="F8" s="123"/>
    </row>
    <row r="9" spans="1:6" s="3" customFormat="1" ht="41.25" customHeight="1">
      <c r="A9" s="68">
        <v>5</v>
      </c>
      <c r="B9" s="171" t="s">
        <v>80</v>
      </c>
      <c r="C9" s="172"/>
      <c r="D9" s="173"/>
      <c r="E9" s="123"/>
      <c r="F9" s="123"/>
    </row>
    <row r="10" spans="1:6" s="3" customFormat="1" ht="27" customHeight="1">
      <c r="A10" s="68">
        <v>6</v>
      </c>
      <c r="B10" s="171" t="s">
        <v>82</v>
      </c>
      <c r="C10" s="172"/>
      <c r="D10" s="173"/>
      <c r="E10" s="123"/>
      <c r="F10" s="123"/>
    </row>
    <row r="11" spans="1:6" s="3" customFormat="1" ht="15.75" customHeight="1">
      <c r="A11" s="68">
        <v>7</v>
      </c>
      <c r="B11" s="75" t="s">
        <v>35</v>
      </c>
      <c r="C11" s="76"/>
      <c r="D11" s="77"/>
      <c r="E11" s="123"/>
      <c r="F11" s="123"/>
    </row>
    <row r="12" spans="1:6" s="3" customFormat="1" ht="16.5" customHeight="1">
      <c r="A12" s="68">
        <v>8</v>
      </c>
      <c r="B12" s="75" t="s">
        <v>36</v>
      </c>
      <c r="C12" s="76"/>
      <c r="D12" s="77"/>
      <c r="E12" s="123"/>
      <c r="F12" s="123"/>
    </row>
    <row r="13" spans="1:6" s="3" customFormat="1" ht="15.75" customHeight="1">
      <c r="A13" s="68">
        <v>9</v>
      </c>
      <c r="B13" s="75" t="s">
        <v>37</v>
      </c>
      <c r="C13" s="76"/>
      <c r="D13" s="77"/>
      <c r="E13" s="123"/>
      <c r="F13" s="123"/>
    </row>
    <row r="14" spans="1:6" s="3" customFormat="1" ht="27" customHeight="1">
      <c r="A14" s="68">
        <v>10</v>
      </c>
      <c r="B14" s="171" t="s">
        <v>81</v>
      </c>
      <c r="C14" s="172"/>
      <c r="D14" s="173"/>
      <c r="E14" s="123"/>
      <c r="F14" s="123"/>
    </row>
    <row r="15" spans="1:6" s="3" customFormat="1" ht="21" customHeight="1">
      <c r="A15" s="68">
        <v>11</v>
      </c>
      <c r="B15" s="75" t="s">
        <v>9</v>
      </c>
      <c r="C15" s="76"/>
      <c r="D15" s="77"/>
      <c r="E15" s="123"/>
      <c r="F15" s="123"/>
    </row>
    <row r="16" spans="1:6" s="3" customFormat="1" ht="19.5" customHeight="1">
      <c r="A16" s="68">
        <v>12</v>
      </c>
      <c r="B16" s="75" t="s">
        <v>38</v>
      </c>
      <c r="C16" s="76"/>
      <c r="D16" s="77"/>
      <c r="E16" s="123"/>
      <c r="F16" s="123"/>
    </row>
    <row r="17" spans="1:6" s="3" customFormat="1" ht="24" customHeight="1">
      <c r="A17" s="68">
        <v>13</v>
      </c>
      <c r="B17" s="170" t="s">
        <v>10</v>
      </c>
      <c r="C17" s="170"/>
      <c r="D17" s="170"/>
      <c r="E17" s="123"/>
      <c r="F17" s="123"/>
    </row>
    <row r="18" spans="1:6" s="3" customFormat="1" ht="37.5" customHeight="1">
      <c r="A18" s="68">
        <v>14</v>
      </c>
      <c r="B18" s="170" t="s">
        <v>11</v>
      </c>
      <c r="C18" s="170"/>
      <c r="D18" s="170"/>
      <c r="E18" s="123"/>
      <c r="F18" s="123"/>
    </row>
    <row r="19" spans="1:6" s="3" customFormat="1" ht="27.75" customHeight="1">
      <c r="A19" s="68">
        <v>15</v>
      </c>
      <c r="B19" s="170" t="s">
        <v>12</v>
      </c>
      <c r="C19" s="170"/>
      <c r="D19" s="170"/>
      <c r="E19" s="123"/>
      <c r="F19" s="123"/>
    </row>
    <row r="20" spans="1:6" s="3" customFormat="1" ht="36" customHeight="1">
      <c r="A20" s="68">
        <v>16</v>
      </c>
      <c r="B20" s="170" t="s">
        <v>13</v>
      </c>
      <c r="C20" s="170"/>
      <c r="D20" s="170"/>
      <c r="E20" s="123"/>
      <c r="F20" s="123"/>
    </row>
    <row r="21" spans="1:6" s="3" customFormat="1" ht="17.25" customHeight="1">
      <c r="A21" s="68">
        <v>17</v>
      </c>
      <c r="B21" s="170" t="s">
        <v>39</v>
      </c>
      <c r="C21" s="170"/>
      <c r="D21" s="170"/>
      <c r="E21" s="123"/>
      <c r="F21" s="123"/>
    </row>
    <row r="22" spans="1:6" s="3" customFormat="1" ht="48.75" customHeight="1">
      <c r="A22" s="68">
        <v>18</v>
      </c>
      <c r="B22" s="170" t="s">
        <v>14</v>
      </c>
      <c r="C22" s="170"/>
      <c r="D22" s="170"/>
      <c r="E22" s="123"/>
      <c r="F22" s="123"/>
    </row>
    <row r="23" spans="1:6" s="3" customFormat="1" ht="40.5" customHeight="1">
      <c r="A23" s="68">
        <v>19</v>
      </c>
      <c r="B23" s="170" t="s">
        <v>15</v>
      </c>
      <c r="C23" s="170"/>
      <c r="D23" s="170"/>
      <c r="E23" s="123"/>
      <c r="F23" s="123"/>
    </row>
    <row r="24" spans="1:6" s="3" customFormat="1" ht="45" customHeight="1">
      <c r="A24" s="68">
        <v>20</v>
      </c>
      <c r="B24" s="170" t="s">
        <v>40</v>
      </c>
      <c r="C24" s="170"/>
      <c r="D24" s="170"/>
      <c r="E24" s="123"/>
      <c r="F24" s="123"/>
    </row>
    <row r="25" spans="1:6" s="3" customFormat="1" ht="48" customHeight="1">
      <c r="A25" s="68">
        <v>21</v>
      </c>
      <c r="B25" s="170" t="s">
        <v>16</v>
      </c>
      <c r="C25" s="170"/>
      <c r="D25" s="170"/>
      <c r="E25" s="123"/>
      <c r="F25" s="123"/>
    </row>
    <row r="26" spans="1:6" s="3" customFormat="1" ht="47.25" customHeight="1">
      <c r="A26" s="68">
        <v>22</v>
      </c>
      <c r="B26" s="170" t="s">
        <v>17</v>
      </c>
      <c r="C26" s="170"/>
      <c r="D26" s="170"/>
      <c r="E26" s="123"/>
      <c r="F26" s="123"/>
    </row>
    <row r="27" spans="1:6" s="3" customFormat="1" ht="36" customHeight="1">
      <c r="A27" s="68">
        <v>23</v>
      </c>
      <c r="B27" s="170" t="s">
        <v>18</v>
      </c>
      <c r="C27" s="170"/>
      <c r="D27" s="170"/>
      <c r="E27" s="123"/>
      <c r="F27" s="123"/>
    </row>
    <row r="28" spans="1:6" s="3" customFormat="1" ht="53.25" customHeight="1">
      <c r="A28" s="68">
        <v>24</v>
      </c>
      <c r="B28" s="170" t="s">
        <v>19</v>
      </c>
      <c r="C28" s="170"/>
      <c r="D28" s="170"/>
      <c r="E28" s="123"/>
      <c r="F28" s="123"/>
    </row>
    <row r="29" spans="1:6" s="3" customFormat="1" ht="26.25" customHeight="1">
      <c r="A29" s="68">
        <v>25</v>
      </c>
      <c r="B29" s="170" t="s">
        <v>24</v>
      </c>
      <c r="C29" s="170"/>
      <c r="D29" s="170"/>
      <c r="E29" s="123"/>
      <c r="F29" s="123"/>
    </row>
    <row r="30" spans="1:6" s="3" customFormat="1" ht="32.25" customHeight="1">
      <c r="A30" s="68">
        <v>26</v>
      </c>
      <c r="B30" s="170" t="s">
        <v>41</v>
      </c>
      <c r="C30" s="170"/>
      <c r="D30" s="170"/>
      <c r="E30" s="123"/>
      <c r="F30" s="123"/>
    </row>
    <row r="31" spans="1:6" s="3" customFormat="1" ht="39" customHeight="1">
      <c r="A31" s="69">
        <v>27</v>
      </c>
      <c r="B31" s="170" t="s">
        <v>75</v>
      </c>
      <c r="C31" s="170"/>
      <c r="D31" s="170"/>
      <c r="E31" s="123"/>
      <c r="F31" s="123"/>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&amp;LCD12971C&amp;CФорма № Зведений- 10 (судовий збір), Підрозділ: Державна судова адміністрація України,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6">
      <selection activeCell="A33" sqref="A33"/>
    </sheetView>
  </sheetViews>
  <sheetFormatPr defaultColWidth="9.140625" defaultRowHeight="12.75"/>
  <cols>
    <col min="1" max="1" width="4.7109375" style="0" customWidth="1"/>
    <col min="2" max="2" width="67.57421875" style="0" customWidth="1"/>
    <col min="3" max="3" width="17.421875" style="0" customWidth="1"/>
    <col min="4" max="4" width="13.57421875" style="0" customWidth="1"/>
    <col min="5" max="5" width="16.00390625" style="0" customWidth="1"/>
    <col min="6" max="6" width="17.140625" style="0" customWidth="1"/>
  </cols>
  <sheetData>
    <row r="1" spans="1:6" ht="18.75" customHeight="1">
      <c r="A1" s="91"/>
      <c r="B1" s="92" t="s">
        <v>94</v>
      </c>
      <c r="C1" s="92"/>
      <c r="D1" s="92"/>
      <c r="E1" s="91"/>
      <c r="F1" s="91"/>
    </row>
    <row r="2" spans="1:6" ht="12.75">
      <c r="A2" s="91"/>
      <c r="B2" s="93"/>
      <c r="C2" s="93"/>
      <c r="D2" s="93"/>
      <c r="E2" s="91"/>
      <c r="F2" s="91"/>
    </row>
    <row r="3" spans="1:6" ht="44.25" customHeight="1">
      <c r="A3" s="94" t="s">
        <v>0</v>
      </c>
      <c r="B3" s="185" t="s">
        <v>32</v>
      </c>
      <c r="C3" s="186"/>
      <c r="D3" s="187"/>
      <c r="E3" s="95" t="s">
        <v>7</v>
      </c>
      <c r="F3" s="95" t="s">
        <v>25</v>
      </c>
    </row>
    <row r="4" spans="1:6" ht="18" customHeight="1">
      <c r="A4" s="96">
        <v>1</v>
      </c>
      <c r="B4" s="188" t="s">
        <v>95</v>
      </c>
      <c r="C4" s="189"/>
      <c r="D4" s="190"/>
      <c r="E4" s="122">
        <f>SUM(E5:E20)</f>
        <v>141334</v>
      </c>
      <c r="F4" s="122">
        <f>SUM(F5:F20)</f>
        <v>98916307.38965999</v>
      </c>
    </row>
    <row r="5" spans="1:6" ht="20.25" customHeight="1">
      <c r="A5" s="96">
        <v>2</v>
      </c>
      <c r="B5" s="179" t="s">
        <v>96</v>
      </c>
      <c r="C5" s="180"/>
      <c r="D5" s="181"/>
      <c r="E5" s="123">
        <v>28525</v>
      </c>
      <c r="F5" s="124">
        <v>17975791.00736</v>
      </c>
    </row>
    <row r="6" spans="1:6" ht="28.5" customHeight="1">
      <c r="A6" s="96">
        <v>3</v>
      </c>
      <c r="B6" s="179" t="s">
        <v>97</v>
      </c>
      <c r="C6" s="180"/>
      <c r="D6" s="181"/>
      <c r="E6" s="123">
        <v>2014</v>
      </c>
      <c r="F6" s="124">
        <v>2402616.54</v>
      </c>
    </row>
    <row r="7" spans="1:6" ht="20.25" customHeight="1">
      <c r="A7" s="96">
        <v>4</v>
      </c>
      <c r="B7" s="179" t="s">
        <v>98</v>
      </c>
      <c r="C7" s="180"/>
      <c r="D7" s="181"/>
      <c r="E7" s="123">
        <v>62668</v>
      </c>
      <c r="F7" s="124">
        <v>34945609.47</v>
      </c>
    </row>
    <row r="8" spans="1:6" ht="41.25" customHeight="1">
      <c r="A8" s="96">
        <v>5</v>
      </c>
      <c r="B8" s="179" t="s">
        <v>99</v>
      </c>
      <c r="C8" s="180"/>
      <c r="D8" s="181"/>
      <c r="E8" s="123">
        <v>89</v>
      </c>
      <c r="F8" s="124">
        <v>94781.44</v>
      </c>
    </row>
    <row r="9" spans="1:6" ht="41.25" customHeight="1">
      <c r="A9" s="96">
        <v>6</v>
      </c>
      <c r="B9" s="179" t="s">
        <v>100</v>
      </c>
      <c r="C9" s="180"/>
      <c r="D9" s="181"/>
      <c r="E9" s="123">
        <v>2242</v>
      </c>
      <c r="F9" s="124">
        <v>1348628.86</v>
      </c>
    </row>
    <row r="10" spans="1:6" ht="27" customHeight="1">
      <c r="A10" s="96">
        <v>7</v>
      </c>
      <c r="B10" s="179" t="s">
        <v>101</v>
      </c>
      <c r="C10" s="180"/>
      <c r="D10" s="181"/>
      <c r="E10" s="123">
        <v>2209</v>
      </c>
      <c r="F10" s="124">
        <v>10788383.9224</v>
      </c>
    </row>
    <row r="11" spans="1:6" ht="26.25" customHeight="1">
      <c r="A11" s="96">
        <v>8</v>
      </c>
      <c r="B11" s="179" t="s">
        <v>102</v>
      </c>
      <c r="C11" s="180"/>
      <c r="D11" s="181"/>
      <c r="E11" s="123">
        <v>3369</v>
      </c>
      <c r="F11" s="124">
        <v>2871651.284</v>
      </c>
    </row>
    <row r="12" spans="1:6" ht="29.25" customHeight="1">
      <c r="A12" s="96">
        <v>9</v>
      </c>
      <c r="B12" s="179" t="s">
        <v>81</v>
      </c>
      <c r="C12" s="180"/>
      <c r="D12" s="181"/>
      <c r="E12" s="123">
        <v>1612</v>
      </c>
      <c r="F12" s="124">
        <v>1008122.4103</v>
      </c>
    </row>
    <row r="13" spans="1:6" ht="20.25" customHeight="1">
      <c r="A13" s="96">
        <v>10</v>
      </c>
      <c r="B13" s="179" t="s">
        <v>103</v>
      </c>
      <c r="C13" s="180"/>
      <c r="D13" s="181"/>
      <c r="E13" s="123">
        <v>19339</v>
      </c>
      <c r="F13" s="124">
        <v>14185481.4047</v>
      </c>
    </row>
    <row r="14" spans="1:6" ht="25.5" customHeight="1">
      <c r="A14" s="96">
        <v>11</v>
      </c>
      <c r="B14" s="179" t="s">
        <v>104</v>
      </c>
      <c r="C14" s="180"/>
      <c r="D14" s="181"/>
      <c r="E14" s="123">
        <v>7296</v>
      </c>
      <c r="F14" s="124">
        <v>4929679.1198</v>
      </c>
    </row>
    <row r="15" spans="1:6" ht="20.25" customHeight="1">
      <c r="A15" s="96">
        <v>12</v>
      </c>
      <c r="B15" s="179" t="s">
        <v>105</v>
      </c>
      <c r="C15" s="180"/>
      <c r="D15" s="181"/>
      <c r="E15" s="123">
        <v>56</v>
      </c>
      <c r="F15" s="124">
        <v>32327.88</v>
      </c>
    </row>
    <row r="16" spans="1:6" ht="30" customHeight="1">
      <c r="A16" s="96">
        <v>13</v>
      </c>
      <c r="B16" s="179" t="s">
        <v>106</v>
      </c>
      <c r="C16" s="180"/>
      <c r="D16" s="181"/>
      <c r="E16" s="123">
        <v>1981</v>
      </c>
      <c r="F16" s="124">
        <v>768428.3107</v>
      </c>
    </row>
    <row r="17" spans="1:6" ht="20.25" customHeight="1">
      <c r="A17" s="96">
        <v>14</v>
      </c>
      <c r="B17" s="179" t="s">
        <v>107</v>
      </c>
      <c r="C17" s="180"/>
      <c r="D17" s="181"/>
      <c r="E17" s="123">
        <v>7890</v>
      </c>
      <c r="F17" s="124">
        <v>4804371.3944</v>
      </c>
    </row>
    <row r="18" spans="1:6" ht="27" customHeight="1">
      <c r="A18" s="96">
        <v>15</v>
      </c>
      <c r="B18" s="179" t="s">
        <v>108</v>
      </c>
      <c r="C18" s="180"/>
      <c r="D18" s="181"/>
      <c r="E18" s="123">
        <v>928</v>
      </c>
      <c r="F18" s="124">
        <v>675935.246</v>
      </c>
    </row>
    <row r="19" spans="1:6" ht="54.75" customHeight="1">
      <c r="A19" s="96">
        <v>16</v>
      </c>
      <c r="B19" s="179" t="s">
        <v>109</v>
      </c>
      <c r="C19" s="180"/>
      <c r="D19" s="181"/>
      <c r="E19" s="123">
        <v>698</v>
      </c>
      <c r="F19" s="124">
        <v>1837776.64</v>
      </c>
    </row>
    <row r="20" spans="1:6" ht="30" customHeight="1">
      <c r="A20" s="96">
        <v>17</v>
      </c>
      <c r="B20" s="179" t="s">
        <v>140</v>
      </c>
      <c r="C20" s="180"/>
      <c r="D20" s="181"/>
      <c r="E20" s="123">
        <v>418</v>
      </c>
      <c r="F20" s="124">
        <v>246722.46</v>
      </c>
    </row>
    <row r="21" spans="1:6" ht="12.75">
      <c r="A21" s="97"/>
      <c r="B21" s="97"/>
      <c r="C21" s="97"/>
      <c r="D21" s="97"/>
      <c r="E21" s="97"/>
      <c r="F21" s="97"/>
    </row>
    <row r="22" spans="1:11" ht="28.5" customHeight="1">
      <c r="A22" s="98"/>
      <c r="B22" s="129" t="s">
        <v>152</v>
      </c>
      <c r="C22" s="83"/>
      <c r="D22" s="86" t="s">
        <v>142</v>
      </c>
      <c r="E22" s="183" t="s">
        <v>143</v>
      </c>
      <c r="F22" s="183"/>
      <c r="I22" s="100"/>
      <c r="J22" s="100"/>
      <c r="K22" s="100"/>
    </row>
    <row r="23" spans="1:11" ht="15.75">
      <c r="A23" s="99"/>
      <c r="B23" s="82"/>
      <c r="C23" s="90" t="s">
        <v>78</v>
      </c>
      <c r="D23" s="54"/>
      <c r="E23" s="90" t="s">
        <v>89</v>
      </c>
      <c r="I23" s="101"/>
      <c r="J23" s="97"/>
      <c r="K23" s="97"/>
    </row>
    <row r="24" spans="1:11" ht="14.25">
      <c r="A24" s="102"/>
      <c r="B24" s="55" t="s">
        <v>76</v>
      </c>
      <c r="C24" s="83"/>
      <c r="D24" s="85" t="s">
        <v>142</v>
      </c>
      <c r="E24" s="184" t="s">
        <v>144</v>
      </c>
      <c r="F24" s="184"/>
      <c r="I24" s="103"/>
      <c r="J24" s="97"/>
      <c r="K24" s="97"/>
    </row>
    <row r="25" spans="1:11" ht="14.25">
      <c r="A25" s="102"/>
      <c r="B25" s="44"/>
      <c r="C25" s="90" t="s">
        <v>78</v>
      </c>
      <c r="E25" s="90" t="s">
        <v>89</v>
      </c>
      <c r="I25" s="103"/>
      <c r="J25" s="97"/>
      <c r="K25" s="97"/>
    </row>
    <row r="26" spans="1:11" ht="15" customHeight="1">
      <c r="A26" s="104"/>
      <c r="B26" s="44"/>
      <c r="C26" s="84"/>
      <c r="I26" s="106"/>
      <c r="J26" s="106"/>
      <c r="K26" s="107"/>
    </row>
    <row r="27" spans="1:11" ht="15" customHeight="1">
      <c r="A27" s="108" t="s">
        <v>142</v>
      </c>
      <c r="B27" s="65" t="s">
        <v>90</v>
      </c>
      <c r="C27" s="182" t="s">
        <v>145</v>
      </c>
      <c r="D27" s="182"/>
      <c r="E27" s="45" t="s">
        <v>142</v>
      </c>
      <c r="I27" s="109"/>
      <c r="J27" s="106"/>
      <c r="K27" s="107"/>
    </row>
    <row r="28" spans="1:11" ht="15" customHeight="1">
      <c r="A28" s="108" t="s">
        <v>142</v>
      </c>
      <c r="B28" s="66" t="s">
        <v>91</v>
      </c>
      <c r="C28" s="178" t="s">
        <v>142</v>
      </c>
      <c r="D28" s="178"/>
      <c r="E28" s="89"/>
      <c r="I28" s="110"/>
      <c r="J28" s="110"/>
      <c r="K28" s="110"/>
    </row>
    <row r="29" spans="1:11" ht="15.75" customHeight="1">
      <c r="A29" s="111"/>
      <c r="B29" s="67" t="s">
        <v>92</v>
      </c>
      <c r="C29" s="178" t="s">
        <v>146</v>
      </c>
      <c r="D29" s="178"/>
      <c r="F29" s="128" t="s">
        <v>147</v>
      </c>
      <c r="I29" s="106"/>
      <c r="J29" s="106"/>
      <c r="K29" s="107"/>
    </row>
    <row r="30" spans="1:11" ht="12.75">
      <c r="A30" s="111"/>
      <c r="B30" s="112"/>
      <c r="C30" s="112"/>
      <c r="D30" s="112"/>
      <c r="E30" s="113"/>
      <c r="F30" s="113"/>
      <c r="G30" s="114"/>
      <c r="H30" s="105"/>
      <c r="I30" s="106"/>
      <c r="J30" s="106"/>
      <c r="K30" s="107"/>
    </row>
    <row r="31" spans="1:11" ht="12.75">
      <c r="A31" s="104"/>
      <c r="B31" s="115"/>
      <c r="C31" s="115"/>
      <c r="D31" s="115"/>
      <c r="E31" s="104"/>
      <c r="F31" s="104"/>
      <c r="G31" s="97"/>
      <c r="H31" s="97"/>
      <c r="I31" s="97"/>
      <c r="J31" s="97"/>
      <c r="K31" s="9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71" r:id="rId1"/>
  <headerFooter>
    <oddFooter>&amp;LCD12971C&amp;CФорма № Зведений- 10 (судовий збір), Підрозділ: Державна судова адміністрація України,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2017-02-02T07:58:54Z</cp:lastPrinted>
  <dcterms:created xsi:type="dcterms:W3CDTF">2015-09-09T10:27:37Z</dcterms:created>
  <dcterms:modified xsi:type="dcterms:W3CDTF">2017-02-20T12:17:13Z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збір)_4.2016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CD12971C</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