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</sheets>
  <definedNames>
    <definedName name="_Z1">#REF!</definedName>
    <definedName name="_xlnm.Print_Area" localSheetId="0">'1'!$A$1:$I$47</definedName>
  </definedNames>
  <calcPr fullCalcOnLoad="1"/>
</workbook>
</file>

<file path=xl/sharedStrings.xml><?xml version="1.0" encoding="utf-8"?>
<sst xmlns="http://schemas.openxmlformats.org/spreadsheetml/2006/main" count="73" uniqueCount="38">
  <si>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</si>
  <si>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</si>
  <si>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</si>
  <si>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</si>
  <si>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І півріччя 2011</t>
  </si>
  <si>
    <t>І півріччя 2012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</si>
  <si>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</si>
  <si>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</si>
  <si>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</si>
  <si>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</si>
  <si>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</si>
  <si>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</si>
  <si>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</si>
  <si>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</si>
  <si>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</si>
  <si>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</si>
  <si>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</si>
  <si>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</si>
  <si>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</si>
  <si>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</si>
  <si>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</si>
  <si>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</si>
  <si>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</si>
  <si>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</si>
  <si>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Надійшло до  апеляційних судів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</si>
  <si>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</si>
  <si>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</si>
  <si>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</si>
  <si>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</si>
  <si>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</si>
  <si>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</si>
  <si>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апеляційних загальних судів справ про перегляд судових рішень кримінального судочинства у порядку виключного провадження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</si>
  <si>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</si>
  <si>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</si>
  <si>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</si>
  <si>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</si>
  <si>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</si>
  <si>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Динаміка,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</si>
</sst>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horizontal="center" vertical="top" wrapText="1"/>
    </xf>
    <xf numFmtId="0" fontId="25" fillId="32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zoomScalePageLayoutView="0" workbookViewId="0" topLeftCell="A33">
      <selection activeCell="J8" sqref="J8"/>
    </sheetView>
  </sheetViews>
  <sheetFormatPr defaultColWidth="9.00390625" defaultRowHeight="12.75"/>
  <cols>
    <col min="1" max="1" width="4.375" style="1" customWidth="1"/>
    <col min="2" max="2" width="4.125" style="1" customWidth="1"/>
    <col min="3" max="3" width="26.125" style="1" customWidth="1"/>
    <col min="4" max="4" width="3.375" style="1" customWidth="1"/>
    <col min="5" max="5" width="11.125" style="1" customWidth="1"/>
    <col min="6" max="6" width="16.875" style="1" customWidth="1"/>
    <col min="7" max="7" width="9.25390625" style="1" customWidth="1"/>
    <col min="8" max="8" width="9.75390625" style="1" customWidth="1"/>
    <col min="9" max="9" width="10.125" style="1" customWidth="1"/>
    <col min="10" max="10" width="15.375" style="1" customWidth="1"/>
    <col min="11" max="16384" width="9.125" style="1" customWidth="1"/>
  </cols>
  <sheetData>
    <row r="1" ht="11.25" customHeight="1">
      <c r="I1" s="25" t="s">
        <v>0</v>
      </c>
    </row>
    <row r="2" spans="1:10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"/>
    </row>
    <row r="3" spans="1:10" ht="14.25" customHeight="1">
      <c r="A3" s="3"/>
      <c r="B3" s="3"/>
      <c r="C3" s="13"/>
      <c r="D3" s="13"/>
      <c r="E3" s="13"/>
      <c r="F3" s="13"/>
      <c r="G3" s="13"/>
      <c r="H3" s="13"/>
      <c r="I3" s="3"/>
      <c r="J3" s="3"/>
    </row>
    <row r="4" spans="1:10" ht="4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26" t="s">
        <v>2</v>
      </c>
      <c r="B5" s="45" t="s">
        <v>3</v>
      </c>
      <c r="C5" s="46"/>
      <c r="D5" s="46"/>
      <c r="E5" s="46"/>
      <c r="F5" s="47"/>
      <c r="G5" s="30" t="s">
        <v>4</v>
      </c>
      <c r="H5" s="30" t="s">
        <v>5</v>
      </c>
      <c r="I5" s="31" t="s">
        <v>37</v>
      </c>
    </row>
    <row r="6" spans="1:9" ht="15" customHeight="1">
      <c r="A6" s="26"/>
      <c r="B6" s="48"/>
      <c r="C6" s="49"/>
      <c r="D6" s="49"/>
      <c r="E6" s="49"/>
      <c r="F6" s="50"/>
      <c r="G6" s="30"/>
      <c r="H6" s="30"/>
      <c r="I6" s="32"/>
    </row>
    <row r="7" spans="1:9" ht="14.25" customHeight="1">
      <c r="A7" s="11" t="s">
        <v>6</v>
      </c>
      <c r="B7" s="42" t="s">
        <v>7</v>
      </c>
      <c r="C7" s="43"/>
      <c r="D7" s="43"/>
      <c r="E7" s="43"/>
      <c r="F7" s="44"/>
      <c r="G7" s="11">
        <v>2</v>
      </c>
      <c r="H7" s="11">
        <v>2</v>
      </c>
      <c r="I7" s="11">
        <v>3</v>
      </c>
    </row>
    <row r="8" spans="1:14" ht="30" customHeight="1">
      <c r="A8" s="27">
        <v>1</v>
      </c>
      <c r="B8" s="39" t="s">
        <v>8</v>
      </c>
      <c r="C8" s="40"/>
      <c r="D8" s="40"/>
      <c r="E8" s="40"/>
      <c r="F8" s="41"/>
      <c r="G8" s="7">
        <f>G9+G15+G23+G27+G29</f>
        <v>4332204</v>
      </c>
      <c r="H8" s="7">
        <f>H9+H15+H23+H27+H29</f>
        <v>1963983</v>
      </c>
      <c r="I8" s="51">
        <f>H8/G8*100-100</f>
        <v>-54.66550051659617</v>
      </c>
      <c r="J8" s="4">
        <f>SUM(H8-G8)</f>
        <v>-2368221</v>
      </c>
      <c r="K8" s="5">
        <f>SUM(J8*100/G8)</f>
        <v>-54.66550051659617</v>
      </c>
      <c r="L8" s="4">
        <v>0</v>
      </c>
      <c r="M8" s="4">
        <v>0</v>
      </c>
      <c r="N8" s="5"/>
    </row>
    <row r="9" spans="1:14" ht="15" customHeight="1">
      <c r="A9" s="27"/>
      <c r="B9" s="14" t="s">
        <v>9</v>
      </c>
      <c r="C9" s="15" t="s">
        <v>10</v>
      </c>
      <c r="D9" s="16" t="s">
        <v>11</v>
      </c>
      <c r="E9" s="16"/>
      <c r="F9" s="16"/>
      <c r="G9" s="7">
        <v>366424</v>
      </c>
      <c r="H9" s="7">
        <v>348061</v>
      </c>
      <c r="I9" s="51">
        <f>H9/G9*100-100</f>
        <v>-5.011407549723813</v>
      </c>
      <c r="J9" s="4">
        <f>SUM(H9-G9)</f>
        <v>-18363</v>
      </c>
      <c r="K9" s="5">
        <f>SUM(J9*100/G9)</f>
        <v>-5.011407549723817</v>
      </c>
      <c r="L9" s="4"/>
      <c r="M9" s="4"/>
      <c r="N9" s="5"/>
    </row>
    <row r="10" spans="1:14" ht="15" customHeight="1">
      <c r="A10" s="27"/>
      <c r="B10" s="14"/>
      <c r="C10" s="15"/>
      <c r="D10" s="17" t="s">
        <v>12</v>
      </c>
      <c r="E10" s="16" t="s">
        <v>13</v>
      </c>
      <c r="F10" s="16"/>
      <c r="G10" s="7">
        <v>101389</v>
      </c>
      <c r="H10" s="7">
        <v>98366</v>
      </c>
      <c r="I10" s="51">
        <f>H10/G10*100-100</f>
        <v>-2.9815857736046354</v>
      </c>
      <c r="J10" s="4">
        <f>SUM(H10-G10)</f>
        <v>-3023</v>
      </c>
      <c r="K10" s="5">
        <f>SUM(J10*100/G10)</f>
        <v>-2.981585773604632</v>
      </c>
      <c r="L10" s="4"/>
      <c r="M10" s="4"/>
      <c r="N10" s="5"/>
    </row>
    <row r="11" spans="1:14" ht="15.75" customHeight="1">
      <c r="A11" s="27"/>
      <c r="B11" s="14"/>
      <c r="C11" s="15"/>
      <c r="D11" s="17"/>
      <c r="E11" s="16" t="s">
        <v>14</v>
      </c>
      <c r="F11" s="6" t="s">
        <v>15</v>
      </c>
      <c r="G11" s="7">
        <v>353674</v>
      </c>
      <c r="H11" s="7">
        <v>333107</v>
      </c>
      <c r="I11" s="51">
        <f>H11/G11*100-100</f>
        <v>-5.815242285268354</v>
      </c>
      <c r="J11" s="4">
        <f>SUM(H11-G11)</f>
        <v>-20567</v>
      </c>
      <c r="K11" s="5">
        <f>SUM(J11*100/G11)</f>
        <v>-5.815242285268354</v>
      </c>
      <c r="L11" s="5"/>
      <c r="M11" s="5"/>
      <c r="N11" s="5"/>
    </row>
    <row r="12" spans="1:14" ht="19.5" customHeight="1">
      <c r="A12" s="27"/>
      <c r="B12" s="14"/>
      <c r="C12" s="15"/>
      <c r="D12" s="17"/>
      <c r="E12" s="16"/>
      <c r="F12" s="8" t="s">
        <v>13</v>
      </c>
      <c r="G12" s="7">
        <v>101347</v>
      </c>
      <c r="H12" s="7">
        <v>98348</v>
      </c>
      <c r="I12" s="51">
        <f>H12/G12*100-100</f>
        <v>-2.9591403790936113</v>
      </c>
      <c r="J12" s="4">
        <f>SUM(H12-G12)</f>
        <v>-2999</v>
      </c>
      <c r="K12" s="5">
        <f>SUM(J12*100/G12)</f>
        <v>-2.959140379093609</v>
      </c>
      <c r="L12" s="5"/>
      <c r="M12" s="5"/>
      <c r="N12" s="5"/>
    </row>
    <row r="13" spans="1:14" ht="15" customHeight="1">
      <c r="A13" s="27"/>
      <c r="B13" s="14"/>
      <c r="C13" s="15"/>
      <c r="D13" s="17"/>
      <c r="E13" s="18" t="s">
        <v>16</v>
      </c>
      <c r="F13" s="6" t="s">
        <v>15</v>
      </c>
      <c r="G13" s="7">
        <v>12750</v>
      </c>
      <c r="H13" s="7">
        <v>14954</v>
      </c>
      <c r="I13" s="51">
        <f>H13/G13*100-100</f>
        <v>17.286274509803917</v>
      </c>
      <c r="J13" s="4">
        <f>SUM(H13-G13)</f>
        <v>2204</v>
      </c>
      <c r="K13" s="5">
        <f>SUM(J13*100/G13)</f>
        <v>17.28627450980392</v>
      </c>
      <c r="L13" s="5"/>
      <c r="M13" s="5"/>
      <c r="N13" s="5"/>
    </row>
    <row r="14" spans="1:14" ht="15" customHeight="1">
      <c r="A14" s="27"/>
      <c r="B14" s="14"/>
      <c r="C14" s="15"/>
      <c r="D14" s="17"/>
      <c r="E14" s="18"/>
      <c r="F14" s="8" t="s">
        <v>13</v>
      </c>
      <c r="G14" s="7">
        <v>42</v>
      </c>
      <c r="H14" s="7">
        <v>18</v>
      </c>
      <c r="I14" s="51">
        <f>H14/G14*100-100</f>
        <v>-57.142857142857146</v>
      </c>
      <c r="J14" s="4">
        <f>SUM(H14-G14)</f>
        <v>-24</v>
      </c>
      <c r="K14" s="5">
        <f>SUM(J14*100/G14)</f>
        <v>-57.142857142857146</v>
      </c>
      <c r="L14" s="5"/>
      <c r="M14" s="5"/>
      <c r="N14" s="5"/>
    </row>
    <row r="15" spans="1:14" ht="15" customHeight="1">
      <c r="A15" s="27"/>
      <c r="B15" s="14"/>
      <c r="C15" s="15" t="s">
        <v>17</v>
      </c>
      <c r="D15" s="16" t="s">
        <v>11</v>
      </c>
      <c r="E15" s="16"/>
      <c r="F15" s="16"/>
      <c r="G15" s="7">
        <v>2226460</v>
      </c>
      <c r="H15" s="7">
        <v>234683</v>
      </c>
      <c r="I15" s="51">
        <f>H15/G15*100-100</f>
        <v>-89.45936598905887</v>
      </c>
      <c r="J15" s="4">
        <f>SUM(H15-G15)</f>
        <v>-1991777</v>
      </c>
      <c r="K15" s="5">
        <f>SUM(J15*100/G15)</f>
        <v>-89.45936598905887</v>
      </c>
      <c r="L15" s="5"/>
      <c r="M15" s="5"/>
      <c r="N15" s="5"/>
    </row>
    <row r="16" spans="1:14" ht="15.75" customHeight="1">
      <c r="A16" s="27"/>
      <c r="B16" s="14"/>
      <c r="C16" s="15"/>
      <c r="D16" s="17" t="s">
        <v>12</v>
      </c>
      <c r="E16" s="18" t="s">
        <v>13</v>
      </c>
      <c r="F16" s="18"/>
      <c r="G16" s="7">
        <v>2087237</v>
      </c>
      <c r="H16" s="7">
        <v>226987</v>
      </c>
      <c r="I16" s="51">
        <f>H16/G16*100-100</f>
        <v>-89.12500113786791</v>
      </c>
      <c r="J16" s="4">
        <f>SUM(H16-G16)</f>
        <v>-1860250</v>
      </c>
      <c r="K16" s="5">
        <f>SUM(J16*100/G16)</f>
        <v>-89.12500113786791</v>
      </c>
      <c r="L16" s="5"/>
      <c r="M16" s="5"/>
      <c r="N16" s="5"/>
    </row>
    <row r="17" spans="1:14" ht="16.5" customHeight="1">
      <c r="A17" s="27"/>
      <c r="B17" s="14"/>
      <c r="C17" s="15"/>
      <c r="D17" s="17"/>
      <c r="E17" s="18" t="s">
        <v>14</v>
      </c>
      <c r="F17" s="6" t="s">
        <v>15</v>
      </c>
      <c r="G17" s="7">
        <v>2093363</v>
      </c>
      <c r="H17" s="7">
        <v>119087</v>
      </c>
      <c r="I17" s="51">
        <f>H17/G17*100-100</f>
        <v>-94.31121119461842</v>
      </c>
      <c r="J17" s="4">
        <f>SUM(H17-G17)</f>
        <v>-1974276</v>
      </c>
      <c r="K17" s="5">
        <f>SUM(J17*100/G17)</f>
        <v>-94.31121119461842</v>
      </c>
      <c r="L17" s="5"/>
      <c r="M17" s="5"/>
      <c r="N17" s="5"/>
    </row>
    <row r="18" spans="1:14" ht="18" customHeight="1">
      <c r="A18" s="27"/>
      <c r="B18" s="14"/>
      <c r="C18" s="15"/>
      <c r="D18" s="17"/>
      <c r="E18" s="18"/>
      <c r="F18" s="8" t="s">
        <v>13</v>
      </c>
      <c r="G18" s="7">
        <v>1974840</v>
      </c>
      <c r="H18" s="7">
        <v>129783</v>
      </c>
      <c r="I18" s="51">
        <f>H18/G18*100-100</f>
        <v>-93.4281764598651</v>
      </c>
      <c r="J18" s="4">
        <f>SUM(H18-G18)</f>
        <v>-1845057</v>
      </c>
      <c r="K18" s="5">
        <f>SUM(J18*100/G18)</f>
        <v>-93.4281764598651</v>
      </c>
      <c r="L18" s="5"/>
      <c r="M18" s="5"/>
      <c r="N18" s="5"/>
    </row>
    <row r="19" spans="1:14" ht="16.5" customHeight="1">
      <c r="A19" s="27"/>
      <c r="B19" s="14"/>
      <c r="C19" s="15"/>
      <c r="D19" s="17"/>
      <c r="E19" s="18" t="s">
        <v>18</v>
      </c>
      <c r="F19" s="6" t="s">
        <v>15</v>
      </c>
      <c r="G19" s="7">
        <v>133064</v>
      </c>
      <c r="H19" s="7">
        <v>115557</v>
      </c>
      <c r="I19" s="51">
        <f>H19/G19*100-100</f>
        <v>-13.156826790116043</v>
      </c>
      <c r="J19" s="4">
        <f>SUM(H19-G19)</f>
        <v>-17507</v>
      </c>
      <c r="K19" s="5">
        <f>SUM(J19*100/G19)</f>
        <v>-13.156826790116034</v>
      </c>
      <c r="L19" s="5"/>
      <c r="M19" s="5"/>
      <c r="N19" s="5"/>
    </row>
    <row r="20" spans="1:14" ht="17.25" customHeight="1">
      <c r="A20" s="27"/>
      <c r="B20" s="14"/>
      <c r="C20" s="15"/>
      <c r="D20" s="17"/>
      <c r="E20" s="18"/>
      <c r="F20" s="8" t="s">
        <v>13</v>
      </c>
      <c r="G20" s="7">
        <v>112391</v>
      </c>
      <c r="H20" s="7">
        <v>97199</v>
      </c>
      <c r="I20" s="51">
        <f>H20/G20*100-100</f>
        <v>-13.517096564671547</v>
      </c>
      <c r="J20" s="4">
        <f>SUM(H20-G20)</f>
        <v>-15192</v>
      </c>
      <c r="K20" s="5">
        <f>SUM(J20*100/G20)</f>
        <v>-13.517096564671549</v>
      </c>
      <c r="L20" s="5"/>
      <c r="M20" s="5"/>
      <c r="N20" s="5"/>
    </row>
    <row r="21" spans="1:14" ht="15.75" customHeight="1">
      <c r="A21" s="27"/>
      <c r="B21" s="14"/>
      <c r="C21" s="15"/>
      <c r="D21" s="17"/>
      <c r="E21" s="18" t="s">
        <v>19</v>
      </c>
      <c r="F21" s="6" t="s">
        <v>15</v>
      </c>
      <c r="G21" s="7">
        <v>33</v>
      </c>
      <c r="H21" s="7">
        <v>39</v>
      </c>
      <c r="I21" s="51">
        <f>H21/G21*100-100</f>
        <v>18.181818181818187</v>
      </c>
      <c r="J21" s="4"/>
      <c r="K21" s="5"/>
      <c r="L21" s="5"/>
      <c r="M21" s="5"/>
      <c r="N21" s="5"/>
    </row>
    <row r="22" spans="1:14" ht="16.5" customHeight="1">
      <c r="A22" s="27"/>
      <c r="B22" s="14"/>
      <c r="C22" s="15"/>
      <c r="D22" s="17"/>
      <c r="E22" s="18"/>
      <c r="F22" s="8" t="s">
        <v>13</v>
      </c>
      <c r="G22" s="7">
        <v>6</v>
      </c>
      <c r="H22" s="7">
        <v>5</v>
      </c>
      <c r="I22" s="51">
        <f>H22/G22*100-100</f>
        <v>-16.666666666666657</v>
      </c>
      <c r="J22" s="4"/>
      <c r="K22" s="5"/>
      <c r="L22" s="5"/>
      <c r="M22" s="5"/>
      <c r="N22" s="5"/>
    </row>
    <row r="23" spans="1:14" ht="16.5" customHeight="1">
      <c r="A23" s="27"/>
      <c r="B23" s="14"/>
      <c r="C23" s="15" t="s">
        <v>20</v>
      </c>
      <c r="D23" s="18" t="s">
        <v>14</v>
      </c>
      <c r="E23" s="18"/>
      <c r="F23" s="6" t="s">
        <v>15</v>
      </c>
      <c r="G23" s="7">
        <v>898735</v>
      </c>
      <c r="H23" s="7">
        <v>755741</v>
      </c>
      <c r="I23" s="51">
        <f>H23/G23*100-100</f>
        <v>-15.910585433971079</v>
      </c>
      <c r="J23" s="4">
        <f>SUM(H23-G23)</f>
        <v>-142994</v>
      </c>
      <c r="K23" s="5">
        <f>SUM(J23*100/G23)</f>
        <v>-15.910585433971082</v>
      </c>
      <c r="L23" s="5"/>
      <c r="M23" s="5"/>
      <c r="N23" s="5"/>
    </row>
    <row r="24" spans="1:14" ht="18.75" customHeight="1">
      <c r="A24" s="27"/>
      <c r="B24" s="14"/>
      <c r="C24" s="15"/>
      <c r="D24" s="18"/>
      <c r="E24" s="18"/>
      <c r="F24" s="8" t="s">
        <v>13</v>
      </c>
      <c r="G24" s="7">
        <v>681768</v>
      </c>
      <c r="H24" s="7">
        <v>562223</v>
      </c>
      <c r="I24" s="51">
        <f>H24/G24*100-100</f>
        <v>-17.534557210077324</v>
      </c>
      <c r="J24" s="4">
        <f>SUM(H24-G24)</f>
        <v>-119545</v>
      </c>
      <c r="K24" s="5">
        <f>SUM(J24*100/G24)</f>
        <v>-17.534557210077327</v>
      </c>
      <c r="L24" s="5"/>
      <c r="M24" s="5"/>
      <c r="N24" s="5"/>
    </row>
    <row r="25" spans="1:14" ht="18.75" customHeight="1" hidden="1">
      <c r="A25" s="27"/>
      <c r="B25" s="14"/>
      <c r="C25" s="9"/>
      <c r="D25" s="10"/>
      <c r="E25" s="18" t="s">
        <v>16</v>
      </c>
      <c r="F25" s="6" t="s">
        <v>15</v>
      </c>
      <c r="G25" s="7"/>
      <c r="H25" s="7"/>
      <c r="I25" s="51" t="e">
        <f>H25/G25*100-100</f>
        <v>#DIV/0!</v>
      </c>
      <c r="J25" s="4">
        <f>SUM(H25-G25)</f>
        <v>0</v>
      </c>
      <c r="K25" s="5" t="e">
        <f>SUM(J25*100/G25)</f>
        <v>#DIV/0!</v>
      </c>
      <c r="L25" s="5"/>
      <c r="M25" s="5"/>
      <c r="N25" s="5"/>
    </row>
    <row r="26" spans="1:14" ht="24" customHeight="1" hidden="1">
      <c r="A26" s="27"/>
      <c r="B26" s="14"/>
      <c r="C26" s="9"/>
      <c r="D26" s="10"/>
      <c r="E26" s="18"/>
      <c r="F26" s="8" t="s">
        <v>13</v>
      </c>
      <c r="G26" s="7"/>
      <c r="H26" s="7"/>
      <c r="I26" s="51" t="e">
        <f>H26/G26*100-100</f>
        <v>#DIV/0!</v>
      </c>
      <c r="J26" s="4">
        <f>SUM(H26-G26)</f>
        <v>0</v>
      </c>
      <c r="K26" s="5" t="e">
        <f>SUM(J26*100/G26)</f>
        <v>#DIV/0!</v>
      </c>
      <c r="L26" s="5"/>
      <c r="M26" s="5"/>
      <c r="N26" s="5"/>
    </row>
    <row r="27" spans="1:14" ht="16.5" customHeight="1">
      <c r="A27" s="27"/>
      <c r="B27" s="14"/>
      <c r="C27" s="15" t="s">
        <v>21</v>
      </c>
      <c r="D27" s="18" t="s">
        <v>14</v>
      </c>
      <c r="E27" s="18"/>
      <c r="F27" s="6" t="s">
        <v>15</v>
      </c>
      <c r="G27" s="7">
        <v>717826</v>
      </c>
      <c r="H27" s="7">
        <v>537375</v>
      </c>
      <c r="I27" s="51">
        <f>H27/G27*100-100</f>
        <v>-25.138543323869584</v>
      </c>
      <c r="J27" s="4">
        <f>SUM(H27-G27)</f>
        <v>-180451</v>
      </c>
      <c r="K27" s="5">
        <f>SUM(J27*100/G27)</f>
        <v>-25.138543323869573</v>
      </c>
      <c r="L27" s="5"/>
      <c r="M27" s="5"/>
      <c r="N27" s="5"/>
    </row>
    <row r="28" spans="1:14" ht="30" customHeight="1">
      <c r="A28" s="27"/>
      <c r="B28" s="14"/>
      <c r="C28" s="15"/>
      <c r="D28" s="18"/>
      <c r="E28" s="18"/>
      <c r="F28" s="8" t="s">
        <v>13</v>
      </c>
      <c r="G28" s="7">
        <v>712003</v>
      </c>
      <c r="H28" s="7">
        <v>531181</v>
      </c>
      <c r="I28" s="51">
        <f>H28/G28*100-100</f>
        <v>-25.396241307972005</v>
      </c>
      <c r="J28" s="4">
        <f>SUM(H28-G28)</f>
        <v>-180822</v>
      </c>
      <c r="K28" s="5">
        <f>SUM(J28*100/G28)</f>
        <v>-25.396241307972016</v>
      </c>
      <c r="L28" s="5"/>
      <c r="M28" s="5"/>
      <c r="N28" s="5"/>
    </row>
    <row r="29" spans="1:14" ht="13.5" customHeight="1">
      <c r="A29" s="27"/>
      <c r="B29" s="14"/>
      <c r="C29" s="15" t="s">
        <v>22</v>
      </c>
      <c r="D29" s="18" t="s">
        <v>23</v>
      </c>
      <c r="E29" s="18"/>
      <c r="F29" s="8" t="s">
        <v>15</v>
      </c>
      <c r="G29" s="7">
        <v>122759</v>
      </c>
      <c r="H29" s="7">
        <v>88123</v>
      </c>
      <c r="I29" s="51">
        <f>H29/G29*100-100</f>
        <v>-28.21463192108115</v>
      </c>
      <c r="J29" s="4">
        <f>SUM(H29-G29)</f>
        <v>-34636</v>
      </c>
      <c r="K29" s="5">
        <f>SUM(J29*100/G29)</f>
        <v>-28.214631921081143</v>
      </c>
      <c r="L29" s="5"/>
      <c r="M29" s="5"/>
      <c r="N29" s="5"/>
    </row>
    <row r="30" spans="1:14" ht="17.25" customHeight="1">
      <c r="A30" s="27"/>
      <c r="B30" s="14"/>
      <c r="C30" s="15"/>
      <c r="D30" s="18"/>
      <c r="E30" s="18"/>
      <c r="F30" s="10" t="s">
        <v>13</v>
      </c>
      <c r="G30" s="7">
        <v>57889</v>
      </c>
      <c r="H30" s="7">
        <v>39675</v>
      </c>
      <c r="I30" s="51">
        <f>H30/G30*100-100</f>
        <v>-31.463663217537004</v>
      </c>
      <c r="J30" s="4">
        <f>SUM(H30-G30)</f>
        <v>-18214</v>
      </c>
      <c r="K30" s="5">
        <f>SUM(J30*100/G30)</f>
        <v>-31.46366321753701</v>
      </c>
      <c r="L30" s="5"/>
      <c r="M30" s="5"/>
      <c r="N30" s="5"/>
    </row>
    <row r="31" spans="1:14" ht="17.25" customHeight="1">
      <c r="A31" s="27">
        <v>2</v>
      </c>
      <c r="B31" s="39" t="s">
        <v>24</v>
      </c>
      <c r="C31" s="40"/>
      <c r="D31" s="40"/>
      <c r="E31" s="40"/>
      <c r="F31" s="41"/>
      <c r="G31" s="7">
        <f>G32+G34+G35+G36+G37+G38</f>
        <v>603433</v>
      </c>
      <c r="H31" s="7">
        <f>H32+H34+H35+H36+H37+H38</f>
        <v>758744</v>
      </c>
      <c r="I31" s="51">
        <f>H31/G31*100-100</f>
        <v>25.737902965200774</v>
      </c>
      <c r="J31" s="4">
        <f>SUM(H31-G31)</f>
        <v>155311</v>
      </c>
      <c r="K31" s="5">
        <f>SUM(J31*100/G31)</f>
        <v>25.737902965200774</v>
      </c>
      <c r="L31" s="4">
        <v>0</v>
      </c>
      <c r="M31" s="4">
        <v>0</v>
      </c>
      <c r="N31" s="5"/>
    </row>
    <row r="32" spans="1:14" ht="16.5" customHeight="1">
      <c r="A32" s="27"/>
      <c r="B32" s="14" t="s">
        <v>9</v>
      </c>
      <c r="C32" s="15" t="s">
        <v>25</v>
      </c>
      <c r="D32" s="15"/>
      <c r="E32" s="15"/>
      <c r="F32" s="6" t="s">
        <v>15</v>
      </c>
      <c r="G32" s="7">
        <v>28972</v>
      </c>
      <c r="H32" s="7">
        <v>30527</v>
      </c>
      <c r="I32" s="51">
        <f>H32/G32*100-100</f>
        <v>5.367251139030785</v>
      </c>
      <c r="J32" s="4">
        <f>SUM(H32-G32)</f>
        <v>1555</v>
      </c>
      <c r="K32" s="5">
        <f>SUM(J32*100/G32)</f>
        <v>5.367251139030788</v>
      </c>
      <c r="L32" s="5"/>
      <c r="M32" s="5"/>
      <c r="N32" s="5"/>
    </row>
    <row r="33" spans="1:14" ht="16.5" customHeight="1">
      <c r="A33" s="27"/>
      <c r="B33" s="14"/>
      <c r="C33" s="15"/>
      <c r="D33" s="15"/>
      <c r="E33" s="15"/>
      <c r="F33" s="8" t="s">
        <v>13</v>
      </c>
      <c r="G33" s="7">
        <v>18910</v>
      </c>
      <c r="H33" s="7">
        <v>20199</v>
      </c>
      <c r="I33" s="51">
        <f>H33/G33*100-100</f>
        <v>6.816499206768896</v>
      </c>
      <c r="J33" s="4">
        <f>SUM(H33-G33)</f>
        <v>1289</v>
      </c>
      <c r="K33" s="5">
        <f>SUM(J33*100/G33)</f>
        <v>6.816499206768905</v>
      </c>
      <c r="L33" s="5"/>
      <c r="M33" s="5"/>
      <c r="N33" s="5"/>
    </row>
    <row r="34" spans="1:14" ht="17.25" customHeight="1">
      <c r="A34" s="27"/>
      <c r="B34" s="14"/>
      <c r="C34" s="15" t="s">
        <v>26</v>
      </c>
      <c r="D34" s="15"/>
      <c r="E34" s="15"/>
      <c r="F34" s="10" t="s">
        <v>16</v>
      </c>
      <c r="G34" s="7">
        <v>106527</v>
      </c>
      <c r="H34" s="7">
        <v>26897</v>
      </c>
      <c r="I34" s="51">
        <f>H34/G34*100-100</f>
        <v>-74.751002093366</v>
      </c>
      <c r="J34" s="4">
        <f>SUM(H34-G34)</f>
        <v>-79630</v>
      </c>
      <c r="K34" s="5">
        <f>SUM(J34*100/G34)</f>
        <v>-74.751002093366</v>
      </c>
      <c r="L34" s="5"/>
      <c r="M34" s="5"/>
      <c r="N34" s="5"/>
    </row>
    <row r="35" spans="1:14" ht="27.75" customHeight="1">
      <c r="A35" s="27"/>
      <c r="B35" s="14"/>
      <c r="C35" s="15"/>
      <c r="D35" s="15"/>
      <c r="E35" s="15"/>
      <c r="F35" s="10" t="s">
        <v>27</v>
      </c>
      <c r="G35" s="7">
        <v>365658</v>
      </c>
      <c r="H35" s="7">
        <v>594938</v>
      </c>
      <c r="I35" s="51">
        <f>H35/G35*100-100</f>
        <v>62.70340044522479</v>
      </c>
      <c r="J35" s="4">
        <f>SUM(H35-G35)</f>
        <v>229280</v>
      </c>
      <c r="K35" s="5">
        <f>SUM(J35*100/G35)</f>
        <v>62.70340044522477</v>
      </c>
      <c r="L35" s="5"/>
      <c r="M35" s="5"/>
      <c r="N35" s="5"/>
    </row>
    <row r="36" spans="1:14" ht="16.5" customHeight="1">
      <c r="A36" s="27"/>
      <c r="B36" s="14"/>
      <c r="C36" s="21" t="s">
        <v>28</v>
      </c>
      <c r="D36" s="21"/>
      <c r="E36" s="21"/>
      <c r="F36" s="21"/>
      <c r="G36" s="7">
        <v>70195</v>
      </c>
      <c r="H36" s="7">
        <v>79053</v>
      </c>
      <c r="I36" s="51">
        <f>H36/G36*100-100</f>
        <v>12.61913241683881</v>
      </c>
      <c r="J36" s="4">
        <f>SUM(H36-G36)</f>
        <v>8858</v>
      </c>
      <c r="K36" s="5">
        <f>SUM(J36*100/G36)</f>
        <v>12.619132416838806</v>
      </c>
      <c r="L36" s="5"/>
      <c r="M36" s="5"/>
      <c r="N36" s="5"/>
    </row>
    <row r="37" spans="1:14" ht="16.5" customHeight="1">
      <c r="A37" s="27"/>
      <c r="B37" s="14"/>
      <c r="C37" s="21" t="s">
        <v>29</v>
      </c>
      <c r="D37" s="21"/>
      <c r="E37" s="21"/>
      <c r="F37" s="21"/>
      <c r="G37" s="7">
        <v>22782</v>
      </c>
      <c r="H37" s="7">
        <v>19217</v>
      </c>
      <c r="I37" s="51">
        <f>H37/G37*100-100</f>
        <v>-15.648318848213506</v>
      </c>
      <c r="J37" s="4">
        <f>SUM(H37-G37)</f>
        <v>-3565</v>
      </c>
      <c r="K37" s="5">
        <f>SUM(J37*100/G37)</f>
        <v>-15.648318848213503</v>
      </c>
      <c r="L37" s="5"/>
      <c r="M37" s="5"/>
      <c r="N37" s="5"/>
    </row>
    <row r="38" spans="1:14" ht="17.25" customHeight="1">
      <c r="A38" s="27"/>
      <c r="B38" s="14"/>
      <c r="C38" s="21" t="s">
        <v>30</v>
      </c>
      <c r="D38" s="21"/>
      <c r="E38" s="21"/>
      <c r="F38" s="21"/>
      <c r="G38" s="7">
        <v>9299</v>
      </c>
      <c r="H38" s="7">
        <v>8112</v>
      </c>
      <c r="I38" s="51">
        <f>H38/G38*100-100</f>
        <v>-12.764813420797935</v>
      </c>
      <c r="J38" s="4">
        <f>SUM(H38-G38)</f>
        <v>-1187</v>
      </c>
      <c r="K38" s="5">
        <f>SUM(J38*100/G38)</f>
        <v>-12.764813420797935</v>
      </c>
      <c r="L38" s="5"/>
      <c r="M38" s="5"/>
      <c r="N38" s="5"/>
    </row>
    <row r="39" spans="1:14" ht="45" customHeight="1">
      <c r="A39" s="28">
        <v>3</v>
      </c>
      <c r="B39" s="36" t="s">
        <v>31</v>
      </c>
      <c r="C39" s="37"/>
      <c r="D39" s="37"/>
      <c r="E39" s="37"/>
      <c r="F39" s="38"/>
      <c r="G39" s="7">
        <v>56</v>
      </c>
      <c r="H39" s="7">
        <v>75</v>
      </c>
      <c r="I39" s="51">
        <f>H39/G39*100-100</f>
        <v>33.928571428571416</v>
      </c>
      <c r="J39" s="4">
        <f>SUM(H39-G39)</f>
        <v>19</v>
      </c>
      <c r="K39" s="5">
        <f>SUM(J39*100/G39)</f>
        <v>33.92857142857143</v>
      </c>
      <c r="L39" s="5"/>
      <c r="M39" s="5"/>
      <c r="N39" s="5"/>
    </row>
    <row r="40" spans="1:14" ht="43.5" customHeight="1">
      <c r="A40" s="27">
        <v>4</v>
      </c>
      <c r="B40" s="33" t="s">
        <v>32</v>
      </c>
      <c r="C40" s="34"/>
      <c r="D40" s="34"/>
      <c r="E40" s="34"/>
      <c r="F40" s="35"/>
      <c r="G40" s="7">
        <v>5523</v>
      </c>
      <c r="H40" s="7">
        <v>207384</v>
      </c>
      <c r="I40" s="51">
        <f>H40/G40*100-100</f>
        <v>3654.9158066268333</v>
      </c>
      <c r="J40" s="4">
        <f>SUM(H40-G40)</f>
        <v>201861</v>
      </c>
      <c r="K40" s="5">
        <f>SUM(J40*100/G40)</f>
        <v>3654.9158066268333</v>
      </c>
      <c r="L40" s="5"/>
      <c r="M40" s="5"/>
      <c r="N40" s="5"/>
    </row>
    <row r="41" spans="1:14" ht="15.75" customHeight="1">
      <c r="A41" s="27"/>
      <c r="B41" s="22" t="s">
        <v>9</v>
      </c>
      <c r="C41" s="19" t="s">
        <v>33</v>
      </c>
      <c r="D41" s="19" t="s">
        <v>11</v>
      </c>
      <c r="E41" s="19"/>
      <c r="F41" s="19"/>
      <c r="G41" s="7">
        <v>2289</v>
      </c>
      <c r="H41" s="7">
        <v>195857</v>
      </c>
      <c r="I41" s="51">
        <f>H41/G41*100-100</f>
        <v>8456.44386194845</v>
      </c>
      <c r="J41" s="4">
        <f>SUM(H41-G41)</f>
        <v>193568</v>
      </c>
      <c r="K41" s="5">
        <f>SUM(J41*100/G41)</f>
        <v>8456.44386194845</v>
      </c>
      <c r="L41" s="5"/>
      <c r="M41" s="5"/>
      <c r="N41" s="5"/>
    </row>
    <row r="42" spans="1:14" ht="24.75" customHeight="1">
      <c r="A42" s="27"/>
      <c r="B42" s="22"/>
      <c r="C42" s="19"/>
      <c r="D42" s="23" t="s">
        <v>12</v>
      </c>
      <c r="E42" s="19" t="s">
        <v>34</v>
      </c>
      <c r="F42" s="19"/>
      <c r="G42" s="7">
        <v>2109</v>
      </c>
      <c r="H42" s="7">
        <v>193023</v>
      </c>
      <c r="I42" s="51">
        <f>H42/G42*100-100</f>
        <v>9052.347083926032</v>
      </c>
      <c r="J42" s="4">
        <f>SUM(H42-G42)</f>
        <v>190914</v>
      </c>
      <c r="K42" s="5">
        <f>SUM(J42*100/G42)</f>
        <v>9052.347083926032</v>
      </c>
      <c r="L42" s="5"/>
      <c r="M42" s="5"/>
      <c r="N42" s="5"/>
    </row>
    <row r="43" spans="1:14" ht="22.5" customHeight="1">
      <c r="A43" s="27"/>
      <c r="B43" s="22"/>
      <c r="C43" s="19"/>
      <c r="D43" s="23"/>
      <c r="E43" s="24" t="s">
        <v>35</v>
      </c>
      <c r="F43" s="24"/>
      <c r="G43" s="7">
        <v>180</v>
      </c>
      <c r="H43" s="7">
        <v>2834</v>
      </c>
      <c r="I43" s="51">
        <f>H43/G43*100-100</f>
        <v>1474.4444444444443</v>
      </c>
      <c r="J43" s="4">
        <f>SUM(H43-G43)</f>
        <v>2654</v>
      </c>
      <c r="K43" s="5">
        <f>SUM(J43*100/G43)</f>
        <v>1474.4444444444443</v>
      </c>
      <c r="L43" s="5"/>
      <c r="M43" s="5"/>
      <c r="N43" s="5"/>
    </row>
    <row r="44" spans="1:11" ht="12.75" customHeight="1">
      <c r="A44" s="27"/>
      <c r="B44" s="22"/>
      <c r="C44" s="19" t="s">
        <v>36</v>
      </c>
      <c r="D44" s="19" t="s">
        <v>11</v>
      </c>
      <c r="E44" s="19"/>
      <c r="F44" s="19"/>
      <c r="G44" s="7">
        <v>3234</v>
      </c>
      <c r="H44" s="7">
        <v>11527</v>
      </c>
      <c r="I44" s="51">
        <f>H44/G44*100-100</f>
        <v>256.4316635745207</v>
      </c>
      <c r="J44" s="4">
        <f>SUM(H44-G44)</f>
        <v>8293</v>
      </c>
      <c r="K44" s="5">
        <f>SUM(J44*100/G44)</f>
        <v>256.4316635745207</v>
      </c>
    </row>
    <row r="45" spans="1:11" ht="16.5" customHeight="1">
      <c r="A45" s="27"/>
      <c r="B45" s="22"/>
      <c r="C45" s="19"/>
      <c r="D45" s="20" t="s">
        <v>12</v>
      </c>
      <c r="E45" s="19" t="s">
        <v>14</v>
      </c>
      <c r="F45" s="19"/>
      <c r="G45" s="7">
        <v>2860</v>
      </c>
      <c r="H45" s="7">
        <v>10683</v>
      </c>
      <c r="I45" s="51">
        <f>H45/G45*100-100</f>
        <v>273.53146853146853</v>
      </c>
      <c r="J45" s="4">
        <f>SUM(H45-G45)</f>
        <v>7823</v>
      </c>
      <c r="K45" s="5">
        <f>SUM(J45*100/G45)</f>
        <v>273.53146853146853</v>
      </c>
    </row>
    <row r="46" spans="1:11" ht="13.5" customHeight="1">
      <c r="A46" s="27"/>
      <c r="B46" s="22"/>
      <c r="C46" s="19"/>
      <c r="D46" s="20"/>
      <c r="E46" s="29" t="s">
        <v>16</v>
      </c>
      <c r="F46" s="29"/>
      <c r="G46" s="7">
        <v>374</v>
      </c>
      <c r="H46" s="7">
        <v>844</v>
      </c>
      <c r="I46" s="51">
        <f>H46/G46*100-100</f>
        <v>125.66844919786098</v>
      </c>
      <c r="J46" s="4">
        <f>SUM(H46-G46)</f>
        <v>470</v>
      </c>
      <c r="K46" s="5">
        <f>SUM(J46*100/G46)</f>
        <v>125.66844919786097</v>
      </c>
    </row>
    <row r="47" ht="12.75" hidden="1"/>
  </sheetData>
  <sheetProtection/>
  <mergeCells count="53">
    <mergeCell ref="A40:A46"/>
    <mergeCell ref="B40:F40"/>
    <mergeCell ref="B41:B46"/>
    <mergeCell ref="C41:C43"/>
    <mergeCell ref="D41:F41"/>
    <mergeCell ref="D42:D43"/>
    <mergeCell ref="E42:F42"/>
    <mergeCell ref="E43:F43"/>
    <mergeCell ref="C44:C46"/>
    <mergeCell ref="A31:A38"/>
    <mergeCell ref="B31:F31"/>
    <mergeCell ref="B32:B38"/>
    <mergeCell ref="C32:E33"/>
    <mergeCell ref="C34:E35"/>
    <mergeCell ref="C36:F36"/>
    <mergeCell ref="D44:F44"/>
    <mergeCell ref="D45:D46"/>
    <mergeCell ref="E45:F45"/>
    <mergeCell ref="E46:F46"/>
    <mergeCell ref="C37:F37"/>
    <mergeCell ref="C38:F38"/>
    <mergeCell ref="B39:F39"/>
    <mergeCell ref="E25:E26"/>
    <mergeCell ref="C27:C28"/>
    <mergeCell ref="D27:E28"/>
    <mergeCell ref="C29:C30"/>
    <mergeCell ref="D29:E30"/>
    <mergeCell ref="I5:I6"/>
    <mergeCell ref="C15:C22"/>
    <mergeCell ref="D16:D22"/>
    <mergeCell ref="E21:E22"/>
    <mergeCell ref="C23:C24"/>
    <mergeCell ref="D23:E24"/>
    <mergeCell ref="D15:F15"/>
    <mergeCell ref="E16:F16"/>
    <mergeCell ref="E17:E18"/>
    <mergeCell ref="E19:E20"/>
    <mergeCell ref="B7:F7"/>
    <mergeCell ref="A8:A30"/>
    <mergeCell ref="B8:F8"/>
    <mergeCell ref="B9:B30"/>
    <mergeCell ref="C9:C14"/>
    <mergeCell ref="D9:F9"/>
    <mergeCell ref="D10:D14"/>
    <mergeCell ref="E10:F10"/>
    <mergeCell ref="E11:E12"/>
    <mergeCell ref="E13:E14"/>
    <mergeCell ref="A2:I2"/>
    <mergeCell ref="A5:A6"/>
    <mergeCell ref="B5:F6"/>
    <mergeCell ref="G5:G6"/>
    <mergeCell ref="H5:H6"/>
    <mergeCell ref="C3:H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2012-08-16T13:37:20Z</cp:lastPrinted>
  <dcterms:created xsi:type="dcterms:W3CDTF">2011-07-25T06:37:41Z</dcterms:created>
  <dcterms:modified xsi:type="dcterms:W3CDTF">2012-08-16T13:42:33Z</dcterms:modified>
  <cp:category/>
  <cp:version/>
  <cp:contentType/>
  <cp:contentStatus/>
</cp:coreProperties>
</file>