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1">'розділ 1'!$A$1:$I$15</definedName>
  </definedNames>
  <calcPr fullCalcOnLoad="1"/>
</workbook>
</file>

<file path=xl/sharedStrings.xml><?xml version="1.0" encoding="utf-8"?>
<sst xmlns="http://schemas.openxmlformats.org/spreadsheetml/2006/main" count="469" uniqueCount="406">
  <si>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</si>
  <si>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</si>
  <si>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</si>
  <si>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</si>
  <si>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2012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</si>
  <si>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</si>
  <si>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</si>
  <si>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</si>
  <si>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</si>
  <si>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</si>
  <si>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</si>
  <si>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</si>
  <si>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</si>
  <si>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</si>
  <si>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</si>
  <si>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</si>
  <si>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</si>
  <si>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</si>
  <si>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</si>
  <si>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</si>
  <si>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</si>
  <si>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</si>
  <si>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</si>
  <si>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</si>
  <si>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</si>
  <si>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</si>
  <si>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</si>
  <si>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</si>
  <si>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</si>
  <si>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</si>
  <si>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</si>
  <si>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</si>
  <si>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</si>
  <si>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</si>
  <si>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</si>
  <si>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</si>
  <si>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</si>
  <si>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</si>
  <si>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</si>
  <si>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</si>
  <si>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</si>
  <si>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</si>
  <si>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</si>
  <si>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</si>
  <si>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</si>
  <si>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</si>
  <si>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</si>
  <si>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</si>
  <si>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</si>
  <si>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</si>
  <si>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</si>
  <si>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</si>
  <si>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</si>
  <si>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</si>
  <si>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</si>
  <si>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</si>
  <si>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</si>
  <si>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</si>
  <si>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</si>
  <si>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</si>
  <si>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</si>
  <si>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</si>
  <si>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</si>
  <si>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</si>
  <si>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</si>
  <si>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</si>
  <si>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</si>
  <si>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</si>
  <si>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</si>
  <si>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</si>
  <si>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</si>
  <si>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</si>
  <si>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</si>
  <si>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</si>
  <si>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</si>
  <si>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</si>
  <si>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</si>
  <si>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</si>
  <si>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</si>
  <si>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</si>
  <si>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</si>
  <si>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</si>
  <si>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</si>
  <si>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</si>
  <si>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</si>
  <si>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</si>
  <si>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</si>
  <si>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</si>
  <si>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</si>
  <si>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</si>
  <si>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</si>
  <si>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</si>
  <si>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</si>
  <si>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</si>
  <si>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</si>
  <si>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</si>
  <si>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</si>
  <si>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</si>
  <si>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</si>
  <si>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</si>
  <si>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</si>
  <si>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</si>
  <si>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</si>
  <si>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</si>
  <si>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</si>
  <si>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</si>
  <si>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</si>
  <si>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</si>
  <si>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</si>
  <si>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</si>
  <si>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</si>
  <si>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</si>
  <si>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</si>
  <si>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</si>
  <si>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</si>
  <si>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</si>
  <si>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</si>
  <si>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</si>
  <si>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</si>
  <si>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</si>
  <si>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</si>
  <si>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</si>
  <si>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</si>
  <si>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</si>
  <si>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</si>
  <si>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</si>
  <si>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</si>
  <si>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</si>
  <si>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</si>
  <si>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</si>
  <si>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</si>
  <si>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</si>
  <si>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</si>
  <si>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</si>
  <si>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</si>
  <si>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</si>
  <si>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</si>
  <si>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</si>
  <si>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</si>
  <si>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</si>
  <si>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</si>
  <si>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</si>
  <si>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</si>
  <si>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</si>
  <si>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</si>
  <si>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</si>
  <si>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</si>
  <si>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</si>
  <si>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</si>
  <si>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</si>
  <si>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</si>
  <si>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</si>
  <si>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</si>
  <si>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</si>
  <si>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</si>
  <si>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</si>
  <si>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</si>
  <si>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</si>
  <si>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</si>
  <si>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</si>
  <si>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</si>
  <si>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</si>
  <si>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</si>
  <si>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</si>
  <si>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</si>
  <si>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</si>
  <si>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</si>
  <si>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</si>
  <si>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</si>
  <si>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</si>
  <si>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</si>
  <si>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</si>
  <si>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</si>
  <si>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</si>
  <si>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</si>
  <si>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</si>
  <si>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</si>
  <si>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</si>
  <si>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</si>
  <si>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</si>
  <si>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</si>
  <si>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</si>
  <si>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</si>
  <si>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</si>
  <si>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</si>
  <si>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</si>
  <si>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</si>
  <si>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</si>
  <si>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</si>
  <si>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</si>
  <si>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</si>
  <si>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</si>
  <si>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</si>
  <si>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</si>
  <si>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</si>
  <si>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</si>
  <si>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</si>
  <si>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</si>
  <si>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</si>
  <si>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</si>
  <si>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</si>
  <si>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</si>
  <si>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</si>
  <si>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</si>
  <si>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</si>
  <si>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</si>
  <si>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</si>
  <si>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</si>
  <si>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</si>
  <si>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</si>
  <si>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</si>
  <si>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</si>
  <si>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</si>
  <si>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</si>
  <si>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</si>
  <si>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</si>
  <si>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</si>
  <si>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</si>
  <si>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</si>
  <si>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</si>
  <si>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</si>
  <si>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</si>
  <si>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</si>
  <si>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</si>
  <si>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</si>
  <si>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</si>
  <si>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</si>
  <si>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</si>
  <si>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</si>
  <si>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</si>
  <si>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</si>
  <si>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</si>
  <si>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</si>
  <si>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</si>
  <si>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</si>
  <si>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</si>
  <si>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</si>
  <si>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</si>
  <si>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</si>
  <si>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</si>
  <si>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</si>
  <si>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</si>
  <si>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</si>
  <si>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</si>
  <si>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</si>
  <si>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</si>
  <si>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</si>
  <si>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</si>
  <si>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</si>
  <si>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</si>
  <si>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</si>
  <si>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</si>
  <si>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</si>
  <si>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</si>
  <si>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</si>
  <si>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</si>
  <si>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</si>
  <si>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</si>
  <si>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</si>
  <si>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</si>
  <si>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</si>
  <si>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</si>
  <si>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</si>
  <si>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</si>
  <si>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</si>
  <si>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</si>
  <si>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</si>
  <si>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</si>
  <si>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</si>
  <si>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</si>
  <si>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</si>
  <si>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</si>
  <si>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</si>
  <si>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</si>
  <si>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</si>
  <si>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</si>
  <si>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</si>
  <si>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</si>
  <si>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</si>
  <si>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</si>
  <si>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</si>
  <si>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</si>
  <si>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</si>
  <si>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</si>
  <si>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</si>
  <si>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</si>
  <si>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</si>
  <si>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</si>
  <si>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</si>
  <si>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</si>
  <si>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</si>
  <si>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</si>
  <si>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</si>
  <si>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</si>
  <si>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</si>
  <si>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</si>
  <si>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</si>
  <si>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</si>
  <si>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</si>
  <si>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</si>
  <si>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</si>
  <si>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</si>
  <si>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</si>
  <si>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</si>
  <si>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</si>
  <si>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</si>
  <si>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</si>
  <si>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</si>
  <si>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</si>
  <si>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</si>
  <si>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</si>
  <si>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</si>
  <si>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</si>
  <si>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</si>
  <si>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</si>
  <si>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</si>
  <si>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</si>
  <si>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</si>
  <si>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</si>
  <si>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</si>
  <si>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</si>
  <si>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</si>
  <si>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</si>
  <si>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</si>
  <si>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</si>
  <si>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</si>
  <si>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</si>
  <si>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</si>
  <si>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</si>
  <si>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</si>
  <si>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</si>
  <si>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</si>
  <si>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</si>
  <si>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</si>
  <si>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</si>
  <si>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</si>
  <si>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</si>
  <si>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</si>
  <si>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</si>
  <si>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</si>
  <si>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</si>
  <si>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</si>
  <si>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</si>
  <si>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</si>
  <si>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</si>
  <si>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</si>
  <si>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</si>
  <si>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</si>
  <si>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</si>
  <si>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</si>
  <si>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</si>
  <si>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</si>
  <si>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</si>
  <si>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</si>
  <si>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</si>
  <si>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</si>
  <si>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</si>
  <si>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</si>
  <si>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</si>
  <si>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</si>
  <si>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</si>
  <si>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</si>
  <si>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</si>
  <si>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</si>
  <si>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</si>
  <si>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</si>
  <si>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</si>
  <si>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</si>
  <si>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</si>
  <si>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</si>
  <si>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</si>
  <si>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</si>
  <si>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</si>
  <si>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</si>
  <si>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</si>
  <si>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</si>
  <si>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</si>
  <si>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</si>
  <si>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</si>
  <si>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</si>
  <si>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</si>
  <si>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</si>
  <si>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</si>
  <si>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</si>
  <si>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</si>
  <si>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</si>
  <si>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</si>
  <si>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</si>
  <si>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</si>
  <si>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</si>
  <si>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</si>
  <si>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Залишок нерозглянутих подань на початок звітного періоду</t>
  </si>
  <si>
    <t>з них задоволено</t>
  </si>
  <si>
    <t xml:space="preserve">Начальник відділу судової                                                        статистики та діловодства </t>
  </si>
  <si>
    <t>__________</t>
  </si>
  <si>
    <t>А.П. Поліщук</t>
  </si>
  <si>
    <t xml:space="preserve">Підпис </t>
  </si>
  <si>
    <t>(П.І.Б.)</t>
  </si>
  <si>
    <t xml:space="preserve">Виконавець  </t>
  </si>
  <si>
    <t xml:space="preserve">                                   Демчук П.О.</t>
  </si>
  <si>
    <t xml:space="preserve">                                                        </t>
  </si>
  <si>
    <t xml:space="preserve">                 (П.І.Б.)</t>
  </si>
  <si>
    <t>телефон: 277-76-61 електронна пошта: demchuk-p@court.gov.ua</t>
  </si>
  <si>
    <t>11 лютого 2013 р.</t>
  </si>
  <si>
    <t>електронна пошта:</t>
  </si>
  <si>
    <t xml:space="preserve"> demchuk-p@court.gov.ua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</si>
</sst>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sz val="14"/>
      <name val="Arial Cyr"/>
      <family val="0"/>
    </font>
    <font>
      <i/>
      <sz val="14"/>
      <name val="Times New Roman"/>
      <family val="0"/>
    </font>
    <font>
      <sz val="14"/>
      <name val="Arial"/>
      <family val="0"/>
    </font>
    <font>
      <sz val="12"/>
      <name val="Times New Roman Cyr"/>
      <family val="0"/>
    </font>
    <font>
      <u val="single"/>
      <sz val="12"/>
      <color indexed="12"/>
      <name val="Arial"/>
      <family val="2"/>
    </font>
    <font>
      <u val="single"/>
      <sz val="6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1" fillId="4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 locked="0"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6" fillId="0" borderId="11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wrapText="1"/>
      <protection locked="0"/>
    </xf>
    <xf numFmtId="2" fontId="29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49" fontId="1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5" fillId="0" borderId="0" xfId="42" applyNumberFormat="1" applyFont="1" applyFill="1" applyBorder="1" applyAlignment="1" applyProtection="1">
      <alignment/>
      <protection/>
    </xf>
    <xf numFmtId="2" fontId="33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5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horizontal="left" wrapText="1"/>
      <protection locked="0"/>
    </xf>
    <xf numFmtId="0" fontId="17" fillId="0" borderId="15" xfId="0" applyNumberFormat="1" applyFont="1" applyFill="1" applyBorder="1" applyAlignment="1" applyProtection="1">
      <alignment horizontal="left" wrapText="1"/>
      <protection locked="0"/>
    </xf>
    <xf numFmtId="0" fontId="17" fillId="0" borderId="16" xfId="0" applyNumberFormat="1" applyFont="1" applyFill="1" applyBorder="1" applyAlignment="1" applyProtection="1">
      <alignment horizontal="left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left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11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2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ht="11.25" customHeight="1">
      <c r="A3" s="1"/>
    </row>
    <row r="4" spans="1:12" ht="18.7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8.75" customHeight="1">
      <c r="A5" s="194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8.75" customHeight="1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ht="12" customHeight="1">
      <c r="A7" s="1"/>
    </row>
    <row r="8" spans="1:12" ht="18" customHeight="1">
      <c r="A8" s="195" t="s">
        <v>4</v>
      </c>
      <c r="B8" s="195"/>
      <c r="C8" s="195"/>
      <c r="D8" s="196"/>
      <c r="E8" s="196"/>
      <c r="F8" s="196"/>
      <c r="G8" s="196"/>
      <c r="H8" s="196"/>
      <c r="I8" s="195"/>
      <c r="J8" s="195"/>
      <c r="K8" s="195"/>
      <c r="L8" s="195"/>
    </row>
    <row r="9" spans="1:12" ht="12.75" customHeight="1">
      <c r="A9" s="3"/>
      <c r="B9" s="3"/>
      <c r="C9" s="3"/>
      <c r="D9" s="191" t="s">
        <v>17</v>
      </c>
      <c r="E9" s="191"/>
      <c r="F9" s="191"/>
      <c r="G9" s="191"/>
      <c r="H9" s="191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80" t="s">
        <v>5</v>
      </c>
      <c r="B12" s="181"/>
      <c r="C12" s="181"/>
      <c r="D12" s="182"/>
      <c r="E12" s="180" t="s">
        <v>18</v>
      </c>
      <c r="F12" s="181"/>
      <c r="G12" s="182"/>
      <c r="H12" s="9"/>
      <c r="I12" s="183" t="s">
        <v>22</v>
      </c>
      <c r="J12" s="183"/>
      <c r="K12" s="183"/>
      <c r="L12" s="183"/>
    </row>
    <row r="13" spans="1:12" ht="15.75" customHeight="1">
      <c r="A13" s="146"/>
      <c r="B13" s="147"/>
      <c r="C13" s="147"/>
      <c r="D13" s="140"/>
      <c r="E13" s="138"/>
      <c r="F13" s="139"/>
      <c r="G13" s="136"/>
      <c r="H13" s="9"/>
      <c r="I13" s="190" t="s">
        <v>23</v>
      </c>
      <c r="J13" s="190"/>
      <c r="K13" s="190"/>
      <c r="L13" s="190"/>
    </row>
    <row r="14" spans="1:12" ht="15.75" customHeight="1">
      <c r="A14" s="184" t="s">
        <v>6</v>
      </c>
      <c r="B14" s="185"/>
      <c r="C14" s="185"/>
      <c r="D14" s="186"/>
      <c r="E14" s="141" t="s">
        <v>19</v>
      </c>
      <c r="F14" s="166"/>
      <c r="G14" s="167"/>
      <c r="H14" s="9"/>
      <c r="I14" s="190"/>
      <c r="J14" s="190"/>
      <c r="K14" s="190"/>
      <c r="L14" s="190"/>
    </row>
    <row r="15" spans="1:8" ht="23.25" customHeight="1">
      <c r="A15" s="187"/>
      <c r="B15" s="188"/>
      <c r="C15" s="188"/>
      <c r="D15" s="189"/>
      <c r="E15" s="168"/>
      <c r="F15" s="169"/>
      <c r="G15" s="170"/>
      <c r="H15" s="9"/>
    </row>
    <row r="16" spans="1:13" ht="18.75" customHeight="1">
      <c r="A16" s="145" t="s">
        <v>7</v>
      </c>
      <c r="B16" s="163"/>
      <c r="C16" s="163"/>
      <c r="D16" s="144"/>
      <c r="E16" s="141" t="s">
        <v>19</v>
      </c>
      <c r="F16" s="166"/>
      <c r="G16" s="167"/>
      <c r="H16" s="9"/>
      <c r="I16" s="171"/>
      <c r="J16" s="171"/>
      <c r="K16" s="171"/>
      <c r="L16" s="171"/>
      <c r="M16" s="11"/>
    </row>
    <row r="17" spans="1:16" ht="48" customHeight="1">
      <c r="A17" s="146"/>
      <c r="B17" s="147"/>
      <c r="C17" s="147"/>
      <c r="D17" s="140"/>
      <c r="E17" s="168"/>
      <c r="F17" s="169"/>
      <c r="G17" s="170"/>
      <c r="H17" s="9"/>
      <c r="I17" s="172" t="s">
        <v>24</v>
      </c>
      <c r="J17" s="173"/>
      <c r="K17" s="173"/>
      <c r="L17" s="173"/>
      <c r="M17" s="13"/>
      <c r="N17" s="15"/>
      <c r="O17" s="15"/>
      <c r="P17" s="14"/>
    </row>
    <row r="18" spans="1:13" ht="14.25" customHeight="1">
      <c r="A18" s="145" t="s">
        <v>8</v>
      </c>
      <c r="B18" s="163"/>
      <c r="C18" s="163"/>
      <c r="D18" s="144"/>
      <c r="E18" s="141" t="s">
        <v>20</v>
      </c>
      <c r="F18" s="142"/>
      <c r="G18" s="143"/>
      <c r="H18" s="9"/>
      <c r="I18" s="10"/>
      <c r="J18" s="10"/>
      <c r="K18" s="10"/>
      <c r="L18" s="10"/>
      <c r="M18" s="14"/>
    </row>
    <row r="19" spans="1:12" ht="52.5" customHeight="1">
      <c r="A19" s="146"/>
      <c r="B19" s="147"/>
      <c r="C19" s="147"/>
      <c r="D19" s="140"/>
      <c r="E19" s="138"/>
      <c r="F19" s="139"/>
      <c r="G19" s="136"/>
      <c r="H19" s="9"/>
      <c r="I19" s="164" t="s">
        <v>25</v>
      </c>
      <c r="J19" s="165"/>
      <c r="K19" s="165"/>
      <c r="L19" s="165"/>
    </row>
    <row r="20" spans="1:12" ht="41.25" customHeight="1">
      <c r="A20" s="133" t="s">
        <v>9</v>
      </c>
      <c r="B20" s="133"/>
      <c r="C20" s="133"/>
      <c r="D20" s="133"/>
      <c r="E20" s="134" t="s">
        <v>21</v>
      </c>
      <c r="F20" s="134"/>
      <c r="G20" s="134"/>
      <c r="H20" s="9"/>
      <c r="I20" s="164" t="s">
        <v>26</v>
      </c>
      <c r="J20" s="165"/>
      <c r="K20" s="165"/>
      <c r="L20" s="165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51" t="s">
        <v>10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7"/>
    </row>
    <row r="25" spans="1:13" ht="12.75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7"/>
    </row>
    <row r="26" spans="1:13" ht="21" customHeight="1">
      <c r="A26" s="157" t="s">
        <v>11</v>
      </c>
      <c r="B26" s="158"/>
      <c r="C26" s="159" t="s">
        <v>16</v>
      </c>
      <c r="D26" s="159"/>
      <c r="E26" s="159"/>
      <c r="F26" s="159"/>
      <c r="G26" s="159"/>
      <c r="H26" s="159"/>
      <c r="I26" s="159"/>
      <c r="J26" s="159"/>
      <c r="K26" s="159"/>
      <c r="L26" s="160"/>
      <c r="M26" s="7"/>
    </row>
    <row r="27" spans="1:13" ht="12.75">
      <c r="A27" s="162" t="s">
        <v>12</v>
      </c>
      <c r="B27" s="162"/>
      <c r="C27" s="163"/>
      <c r="D27" s="137"/>
      <c r="E27" s="137"/>
      <c r="F27" s="137"/>
      <c r="G27" s="137"/>
      <c r="H27" s="137"/>
      <c r="I27" s="137"/>
      <c r="J27" s="137"/>
      <c r="K27" s="137"/>
      <c r="L27" s="135"/>
      <c r="M27" s="7"/>
    </row>
    <row r="28" spans="1:13" ht="21" customHeight="1">
      <c r="A28" s="161" t="s">
        <v>13</v>
      </c>
      <c r="B28" s="162"/>
      <c r="C28" s="162"/>
      <c r="D28" s="163"/>
      <c r="E28" s="163"/>
      <c r="F28" s="163"/>
      <c r="G28" s="163"/>
      <c r="H28" s="163"/>
      <c r="I28" s="163"/>
      <c r="J28" s="163"/>
      <c r="K28" s="163"/>
      <c r="L28" s="144"/>
      <c r="M28" s="7"/>
    </row>
    <row r="29" spans="1:13" ht="12.75" customHeight="1">
      <c r="A29" s="174" t="s">
        <v>14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M29" s="7"/>
    </row>
    <row r="30" spans="1:13" ht="21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0"/>
      <c r="M30" s="7"/>
    </row>
    <row r="31" spans="1:13" ht="12.75">
      <c r="A31" s="177" t="s">
        <v>15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9"/>
      <c r="M31" s="7"/>
    </row>
    <row r="32" spans="1:13" ht="22.5" customHeight="1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  <headerFooter alignWithMargins="0">
    <oddFooter>&amp;L3B11F056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200" t="s">
        <v>29</v>
      </c>
      <c r="C1" s="200"/>
      <c r="D1" s="200"/>
      <c r="E1" s="200"/>
      <c r="F1" s="200"/>
      <c r="G1" s="200"/>
      <c r="H1" s="200"/>
      <c r="I1" s="200"/>
    </row>
    <row r="2" spans="1:10" ht="38.25" customHeight="1">
      <c r="A2" s="201" t="s">
        <v>27</v>
      </c>
      <c r="B2" s="197" t="s">
        <v>30</v>
      </c>
      <c r="C2" s="21" t="s">
        <v>40</v>
      </c>
      <c r="D2" s="21"/>
      <c r="E2" s="197" t="s">
        <v>43</v>
      </c>
      <c r="F2" s="204" t="s">
        <v>44</v>
      </c>
      <c r="G2" s="205"/>
      <c r="H2" s="206"/>
      <c r="I2" s="201" t="s">
        <v>48</v>
      </c>
      <c r="J2" s="9"/>
    </row>
    <row r="3" spans="1:10" ht="21.75" customHeight="1">
      <c r="A3" s="202"/>
      <c r="B3" s="198"/>
      <c r="C3" s="201" t="s">
        <v>41</v>
      </c>
      <c r="D3" s="201" t="s">
        <v>42</v>
      </c>
      <c r="E3" s="198"/>
      <c r="F3" s="201" t="s">
        <v>41</v>
      </c>
      <c r="G3" s="16" t="s">
        <v>45</v>
      </c>
      <c r="H3" s="25"/>
      <c r="I3" s="202"/>
      <c r="J3" s="9"/>
    </row>
    <row r="4" spans="1:10" ht="17.25" customHeight="1">
      <c r="A4" s="202"/>
      <c r="B4" s="198"/>
      <c r="C4" s="202"/>
      <c r="D4" s="202"/>
      <c r="E4" s="198"/>
      <c r="F4" s="202"/>
      <c r="G4" s="201" t="s">
        <v>46</v>
      </c>
      <c r="H4" s="201" t="s">
        <v>47</v>
      </c>
      <c r="I4" s="202"/>
      <c r="J4" s="9"/>
    </row>
    <row r="5" spans="1:10" ht="45.75" customHeight="1">
      <c r="A5" s="203"/>
      <c r="B5" s="199"/>
      <c r="C5" s="203"/>
      <c r="D5" s="203"/>
      <c r="E5" s="199"/>
      <c r="F5" s="203"/>
      <c r="G5" s="203"/>
      <c r="H5" s="203"/>
      <c r="I5" s="203"/>
      <c r="J5" s="9"/>
    </row>
    <row r="6" spans="1:10" ht="15.75" customHeight="1">
      <c r="A6" s="16" t="s">
        <v>28</v>
      </c>
      <c r="B6" s="16" t="s">
        <v>31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32</v>
      </c>
      <c r="C7" s="26">
        <f>'розділ 2'!D66+'розділ 2'!E66</f>
        <v>230913</v>
      </c>
      <c r="D7" s="26">
        <f>'розділ 2'!E66</f>
        <v>182533</v>
      </c>
      <c r="E7" s="24"/>
      <c r="F7" s="26">
        <f>'розділ 2'!H66</f>
        <v>193090</v>
      </c>
      <c r="G7" s="26">
        <f>'розділ 2'!I66</f>
        <v>161073</v>
      </c>
      <c r="H7" s="24"/>
      <c r="I7" s="26">
        <f>'розділ 2'!O66</f>
        <v>37823</v>
      </c>
      <c r="J7" s="9"/>
    </row>
    <row r="8" spans="1:10" ht="37.5" customHeight="1">
      <c r="A8" s="16">
        <v>2</v>
      </c>
      <c r="B8" s="17" t="s">
        <v>33</v>
      </c>
      <c r="C8" s="26">
        <f>'розділи 3, 4, 5'!E6+'розділи 3, 4, 5'!E7+'розділи 3, 4, 5'!F6+'розділи 3, 4, 5'!F7</f>
        <v>8716</v>
      </c>
      <c r="D8" s="26">
        <f>'розділи 3, 4, 5'!F6+'розділи 3, 4, 5'!F7</f>
        <v>8199</v>
      </c>
      <c r="E8" s="24"/>
      <c r="F8" s="26">
        <f>'розділи 3, 4, 5'!G6+'розділи 3, 4, 5'!G7</f>
        <v>8418</v>
      </c>
      <c r="G8" s="26">
        <f>'розділ 2'!I68</f>
        <v>1034</v>
      </c>
      <c r="H8" s="24"/>
      <c r="I8" s="24">
        <f>'розділи 3, 4, 5'!L6+'розділи 3, 4, 5'!L7</f>
        <v>298</v>
      </c>
      <c r="J8" s="9"/>
    </row>
    <row r="9" spans="1:10" ht="27.75" customHeight="1">
      <c r="A9" s="16">
        <v>3</v>
      </c>
      <c r="B9" s="17" t="s">
        <v>34</v>
      </c>
      <c r="C9" s="24">
        <f>'розділи 6, 7'!D13+'розділи 6, 7'!E13</f>
        <v>121264</v>
      </c>
      <c r="D9" s="24">
        <f>'розділи 6, 7'!E13</f>
        <v>118464</v>
      </c>
      <c r="E9" s="24">
        <f>'розділи 6, 7'!F13</f>
        <v>2007</v>
      </c>
      <c r="F9" s="24">
        <f>'розділи 6, 7'!G13</f>
        <v>118270</v>
      </c>
      <c r="G9" s="24">
        <f>'розділи 6, 7'!G13</f>
        <v>118270</v>
      </c>
      <c r="H9" s="24"/>
      <c r="I9" s="24">
        <f>'розділи 6, 7'!I13</f>
        <v>987</v>
      </c>
      <c r="J9" s="9"/>
    </row>
    <row r="10" spans="1:10" ht="46.5" customHeight="1">
      <c r="A10" s="16">
        <v>4</v>
      </c>
      <c r="B10" s="17" t="s">
        <v>35</v>
      </c>
      <c r="C10" s="24">
        <f>'розділ 8'!E15+'розділ 8'!F15</f>
        <v>1391</v>
      </c>
      <c r="D10" s="24">
        <f>'розділ 8'!F15</f>
        <v>1145</v>
      </c>
      <c r="E10" s="24">
        <f>'розділ 8'!G15</f>
        <v>44</v>
      </c>
      <c r="F10" s="24">
        <f>'розділ 8'!H15</f>
        <v>1209</v>
      </c>
      <c r="G10" s="24">
        <f>'розділ 8'!H15</f>
        <v>1209</v>
      </c>
      <c r="H10" s="24"/>
      <c r="I10" s="24">
        <f>'розділ 8'!L15</f>
        <v>138</v>
      </c>
      <c r="J10" s="9"/>
    </row>
    <row r="11" spans="1:10" ht="21" customHeight="1">
      <c r="A11" s="16">
        <v>5</v>
      </c>
      <c r="B11" s="17" t="s">
        <v>36</v>
      </c>
      <c r="C11" s="24">
        <f>'розділи 6, 7'!D36+'розділи 6, 7'!E36</f>
        <v>182206</v>
      </c>
      <c r="D11" s="24">
        <f>'розділи 6, 7'!E36</f>
        <v>181638</v>
      </c>
      <c r="E11" s="24">
        <f>'розділи 6, 7'!F36</f>
        <v>967</v>
      </c>
      <c r="F11" s="24">
        <f>'розділи 6, 7'!G36</f>
        <v>180944</v>
      </c>
      <c r="G11" s="24">
        <f>'розділи 6, 7'!G36</f>
        <v>180944</v>
      </c>
      <c r="H11" s="24">
        <f>'розділи 6, 7'!I36</f>
        <v>40</v>
      </c>
      <c r="I11" s="24">
        <f>'розділи 6, 7'!J36</f>
        <v>295</v>
      </c>
      <c r="J11" s="9"/>
    </row>
    <row r="12" spans="1:10" ht="26.25" customHeight="1">
      <c r="A12" s="16">
        <v>6</v>
      </c>
      <c r="B12" s="17" t="s">
        <v>37</v>
      </c>
      <c r="C12" s="24">
        <f>'розділи 6, 7'!D37+'розділи 6, 7'!E37</f>
        <v>30906</v>
      </c>
      <c r="D12" s="24">
        <f>'розділи 6, 7'!E37</f>
        <v>28708</v>
      </c>
      <c r="E12" s="24">
        <f>'розділи 6, 7'!F37</f>
        <v>905</v>
      </c>
      <c r="F12" s="24">
        <f>'розділи 6, 7'!G37</f>
        <v>28623</v>
      </c>
      <c r="G12" s="24">
        <f>'розділи 6, 7'!G37</f>
        <v>28623</v>
      </c>
      <c r="H12" s="24">
        <f>'розділи 6, 7'!I37</f>
        <v>736</v>
      </c>
      <c r="I12" s="24">
        <f>'розділи 6, 7'!J37</f>
        <v>1378</v>
      </c>
      <c r="J12" s="9"/>
    </row>
    <row r="13" spans="1:10" ht="29.25" customHeight="1">
      <c r="A13" s="16">
        <v>7</v>
      </c>
      <c r="B13" s="17" t="s">
        <v>38</v>
      </c>
      <c r="C13" s="24">
        <f>'розділ 9'!D18+'розділ 9'!E18</f>
        <v>126714</v>
      </c>
      <c r="D13" s="24">
        <f>'розділ 9'!E18</f>
        <v>123591</v>
      </c>
      <c r="E13" s="24">
        <f>'розділ 9'!F18</f>
        <v>2888</v>
      </c>
      <c r="F13" s="24">
        <f>'розділ 9'!G18</f>
        <v>122345</v>
      </c>
      <c r="G13" s="24">
        <f>'розділ 9'!G18</f>
        <v>122345</v>
      </c>
      <c r="H13" s="24"/>
      <c r="I13" s="24">
        <f>'розділ 9'!I18</f>
        <v>1481</v>
      </c>
      <c r="J13" s="9"/>
    </row>
    <row r="14" spans="1:10" ht="19.5" customHeight="1">
      <c r="A14" s="16">
        <v>8</v>
      </c>
      <c r="B14" s="18" t="s">
        <v>39</v>
      </c>
      <c r="C14" s="27">
        <f aca="true" t="shared" si="0" ref="C14:I14">C7+C8+C9+C10+C11+C12+C13</f>
        <v>702110</v>
      </c>
      <c r="D14" s="27">
        <f t="shared" si="0"/>
        <v>644278</v>
      </c>
      <c r="E14" s="27">
        <f t="shared" si="0"/>
        <v>6811</v>
      </c>
      <c r="F14" s="27">
        <f t="shared" si="0"/>
        <v>652899</v>
      </c>
      <c r="G14" s="27">
        <f t="shared" si="0"/>
        <v>613498</v>
      </c>
      <c r="H14" s="27">
        <f t="shared" si="0"/>
        <v>776</v>
      </c>
      <c r="I14" s="27">
        <f t="shared" si="0"/>
        <v>42400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&amp;L3B11F056&amp;CФорма № Зведений- 1, Підрозділ: Державна судова адміністрація України,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pane xSplit="3" ySplit="8" topLeftCell="D5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26" t="s">
        <v>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.75">
      <c r="A2" s="227" t="s">
        <v>50</v>
      </c>
      <c r="B2" s="227"/>
      <c r="C2" s="219" t="s">
        <v>115</v>
      </c>
      <c r="D2" s="207" t="s">
        <v>164</v>
      </c>
      <c r="E2" s="207" t="s">
        <v>165</v>
      </c>
      <c r="F2" s="212" t="s">
        <v>166</v>
      </c>
      <c r="G2" s="213"/>
      <c r="H2" s="208" t="s">
        <v>168</v>
      </c>
      <c r="I2" s="209"/>
      <c r="J2" s="209"/>
      <c r="K2" s="209"/>
      <c r="L2" s="209"/>
      <c r="M2" s="209"/>
      <c r="N2" s="210"/>
      <c r="O2" s="222" t="s">
        <v>48</v>
      </c>
      <c r="P2" s="212" t="s">
        <v>176</v>
      </c>
      <c r="Q2" s="213"/>
      <c r="R2" s="216" t="s">
        <v>178</v>
      </c>
      <c r="S2" s="217"/>
      <c r="T2" s="217"/>
      <c r="U2" s="217"/>
      <c r="V2" s="217"/>
      <c r="W2" s="217"/>
      <c r="X2" s="217"/>
      <c r="Y2" s="218"/>
      <c r="Z2" s="9"/>
    </row>
    <row r="3" spans="1:26" ht="12.75">
      <c r="A3" s="228"/>
      <c r="B3" s="228"/>
      <c r="C3" s="220"/>
      <c r="D3" s="207"/>
      <c r="E3" s="207"/>
      <c r="F3" s="214"/>
      <c r="G3" s="215"/>
      <c r="H3" s="207" t="s">
        <v>41</v>
      </c>
      <c r="I3" s="225" t="s">
        <v>169</v>
      </c>
      <c r="J3" s="225"/>
      <c r="K3" s="225"/>
      <c r="L3" s="225"/>
      <c r="M3" s="225"/>
      <c r="N3" s="225"/>
      <c r="O3" s="223"/>
      <c r="P3" s="214"/>
      <c r="Q3" s="215"/>
      <c r="R3" s="216" t="s">
        <v>179</v>
      </c>
      <c r="S3" s="218"/>
      <c r="T3" s="211" t="s">
        <v>181</v>
      </c>
      <c r="U3" s="211" t="s">
        <v>182</v>
      </c>
      <c r="V3" s="211" t="s">
        <v>183</v>
      </c>
      <c r="W3" s="211" t="s">
        <v>184</v>
      </c>
      <c r="X3" s="211" t="s">
        <v>185</v>
      </c>
      <c r="Y3" s="211" t="s">
        <v>186</v>
      </c>
      <c r="Z3" s="9"/>
    </row>
    <row r="4" spans="1:26" ht="12.75">
      <c r="A4" s="228"/>
      <c r="B4" s="228"/>
      <c r="C4" s="220"/>
      <c r="D4" s="207"/>
      <c r="E4" s="207"/>
      <c r="F4" s="211" t="s">
        <v>41</v>
      </c>
      <c r="G4" s="219" t="s">
        <v>167</v>
      </c>
      <c r="H4" s="207"/>
      <c r="I4" s="211" t="s">
        <v>170</v>
      </c>
      <c r="J4" s="211" t="s">
        <v>171</v>
      </c>
      <c r="K4" s="219" t="s">
        <v>172</v>
      </c>
      <c r="L4" s="211" t="s">
        <v>173</v>
      </c>
      <c r="M4" s="211" t="s">
        <v>174</v>
      </c>
      <c r="N4" s="211" t="s">
        <v>175</v>
      </c>
      <c r="O4" s="223"/>
      <c r="P4" s="211" t="s">
        <v>41</v>
      </c>
      <c r="Q4" s="219" t="s">
        <v>177</v>
      </c>
      <c r="R4" s="219" t="s">
        <v>41</v>
      </c>
      <c r="S4" s="219" t="s">
        <v>180</v>
      </c>
      <c r="T4" s="211"/>
      <c r="U4" s="211"/>
      <c r="V4" s="211"/>
      <c r="W4" s="211"/>
      <c r="X4" s="211"/>
      <c r="Y4" s="211"/>
      <c r="Z4" s="9"/>
    </row>
    <row r="5" spans="1:26" ht="12.75">
      <c r="A5" s="228"/>
      <c r="B5" s="228"/>
      <c r="C5" s="220"/>
      <c r="D5" s="207"/>
      <c r="E5" s="207"/>
      <c r="F5" s="211"/>
      <c r="G5" s="220"/>
      <c r="H5" s="207"/>
      <c r="I5" s="211"/>
      <c r="J5" s="211"/>
      <c r="K5" s="220"/>
      <c r="L5" s="211"/>
      <c r="M5" s="211"/>
      <c r="N5" s="211"/>
      <c r="O5" s="223"/>
      <c r="P5" s="211"/>
      <c r="Q5" s="220"/>
      <c r="R5" s="220"/>
      <c r="S5" s="220"/>
      <c r="T5" s="211"/>
      <c r="U5" s="211"/>
      <c r="V5" s="211"/>
      <c r="W5" s="211"/>
      <c r="X5" s="211"/>
      <c r="Y5" s="211"/>
      <c r="Z5" s="9"/>
    </row>
    <row r="6" spans="1:26" ht="12.75">
      <c r="A6" s="228"/>
      <c r="B6" s="228"/>
      <c r="C6" s="220"/>
      <c r="D6" s="207"/>
      <c r="E6" s="207"/>
      <c r="F6" s="211"/>
      <c r="G6" s="220"/>
      <c r="H6" s="207"/>
      <c r="I6" s="211"/>
      <c r="J6" s="211"/>
      <c r="K6" s="220"/>
      <c r="L6" s="211"/>
      <c r="M6" s="211"/>
      <c r="N6" s="211"/>
      <c r="O6" s="223"/>
      <c r="P6" s="211"/>
      <c r="Q6" s="220"/>
      <c r="R6" s="220"/>
      <c r="S6" s="220"/>
      <c r="T6" s="211"/>
      <c r="U6" s="211"/>
      <c r="V6" s="211"/>
      <c r="W6" s="211"/>
      <c r="X6" s="211"/>
      <c r="Y6" s="211"/>
      <c r="Z6" s="9"/>
    </row>
    <row r="7" spans="1:26" ht="12.75">
      <c r="A7" s="229"/>
      <c r="B7" s="229"/>
      <c r="C7" s="221"/>
      <c r="D7" s="207"/>
      <c r="E7" s="207"/>
      <c r="F7" s="211"/>
      <c r="G7" s="221"/>
      <c r="H7" s="207"/>
      <c r="I7" s="211"/>
      <c r="J7" s="211"/>
      <c r="K7" s="221"/>
      <c r="L7" s="211"/>
      <c r="M7" s="211"/>
      <c r="N7" s="211"/>
      <c r="O7" s="224"/>
      <c r="P7" s="211"/>
      <c r="Q7" s="221"/>
      <c r="R7" s="221"/>
      <c r="S7" s="221"/>
      <c r="T7" s="211"/>
      <c r="U7" s="211"/>
      <c r="V7" s="211"/>
      <c r="W7" s="211"/>
      <c r="X7" s="211"/>
      <c r="Y7" s="211"/>
      <c r="Z7" s="9"/>
    </row>
    <row r="8" spans="1:26" ht="12.75">
      <c r="A8" s="28" t="s">
        <v>28</v>
      </c>
      <c r="B8" s="30" t="s">
        <v>31</v>
      </c>
      <c r="C8" s="30" t="s">
        <v>116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51</v>
      </c>
      <c r="C9" s="36" t="s">
        <v>117</v>
      </c>
      <c r="D9" s="38">
        <v>2</v>
      </c>
      <c r="E9" s="38">
        <v>5</v>
      </c>
      <c r="F9" s="38">
        <v>10</v>
      </c>
      <c r="G9" s="38"/>
      <c r="H9" s="38">
        <v>4</v>
      </c>
      <c r="I9" s="38">
        <v>4</v>
      </c>
      <c r="J9" s="38"/>
      <c r="K9" s="38"/>
      <c r="L9" s="38"/>
      <c r="M9" s="38"/>
      <c r="N9" s="38"/>
      <c r="O9" s="38">
        <v>3</v>
      </c>
      <c r="P9" s="38">
        <v>4</v>
      </c>
      <c r="Q9" s="38"/>
      <c r="R9" s="38">
        <v>4</v>
      </c>
      <c r="S9" s="38"/>
      <c r="T9" s="28">
        <v>2</v>
      </c>
      <c r="U9" s="28"/>
      <c r="V9" s="28"/>
      <c r="W9" s="28"/>
      <c r="X9" s="28"/>
      <c r="Y9" s="28"/>
      <c r="Z9" s="9"/>
    </row>
    <row r="10" spans="1:26" ht="31.5">
      <c r="A10" s="29">
        <v>2</v>
      </c>
      <c r="B10" s="31" t="s">
        <v>52</v>
      </c>
      <c r="C10" s="36" t="s">
        <v>118</v>
      </c>
      <c r="D10" s="38">
        <v>4952</v>
      </c>
      <c r="E10" s="38">
        <v>13876</v>
      </c>
      <c r="F10" s="38">
        <v>20635</v>
      </c>
      <c r="G10" s="38">
        <v>195</v>
      </c>
      <c r="H10" s="38">
        <v>14693</v>
      </c>
      <c r="I10" s="38">
        <v>11736</v>
      </c>
      <c r="J10" s="38">
        <v>1528</v>
      </c>
      <c r="K10" s="38">
        <v>266</v>
      </c>
      <c r="L10" s="38">
        <v>671</v>
      </c>
      <c r="M10" s="38">
        <v>84</v>
      </c>
      <c r="N10" s="38">
        <v>408</v>
      </c>
      <c r="O10" s="38">
        <v>4135</v>
      </c>
      <c r="P10" s="38">
        <v>4828</v>
      </c>
      <c r="Q10" s="38">
        <v>89</v>
      </c>
      <c r="R10" s="38">
        <v>12287</v>
      </c>
      <c r="S10" s="38">
        <v>57</v>
      </c>
      <c r="T10" s="28">
        <v>45</v>
      </c>
      <c r="U10" s="28">
        <v>1576</v>
      </c>
      <c r="V10" s="28">
        <v>280</v>
      </c>
      <c r="W10" s="28">
        <v>866</v>
      </c>
      <c r="X10" s="28">
        <v>99</v>
      </c>
      <c r="Y10" s="28">
        <v>547</v>
      </c>
      <c r="Z10" s="9"/>
    </row>
    <row r="11" spans="1:26" ht="12.75">
      <c r="A11" s="29">
        <v>3</v>
      </c>
      <c r="B11" s="32" t="s">
        <v>53</v>
      </c>
      <c r="C11" s="28" t="s">
        <v>119</v>
      </c>
      <c r="D11" s="38">
        <v>1449</v>
      </c>
      <c r="E11" s="38">
        <v>2886</v>
      </c>
      <c r="F11" s="38">
        <v>5325</v>
      </c>
      <c r="G11" s="38">
        <v>184</v>
      </c>
      <c r="H11" s="38">
        <v>3019</v>
      </c>
      <c r="I11" s="38">
        <v>2301</v>
      </c>
      <c r="J11" s="38">
        <v>33</v>
      </c>
      <c r="K11" s="38">
        <v>113</v>
      </c>
      <c r="L11" s="38">
        <v>260</v>
      </c>
      <c r="M11" s="38">
        <v>34</v>
      </c>
      <c r="N11" s="38">
        <v>278</v>
      </c>
      <c r="O11" s="38">
        <v>1316</v>
      </c>
      <c r="P11" s="38">
        <v>1767</v>
      </c>
      <c r="Q11" s="38">
        <v>82</v>
      </c>
      <c r="R11" s="38">
        <v>2440</v>
      </c>
      <c r="S11" s="38">
        <v>53</v>
      </c>
      <c r="T11" s="28">
        <v>13</v>
      </c>
      <c r="U11" s="28">
        <v>40</v>
      </c>
      <c r="V11" s="28">
        <v>122</v>
      </c>
      <c r="W11" s="28">
        <v>362</v>
      </c>
      <c r="X11" s="28">
        <v>40</v>
      </c>
      <c r="Y11" s="28">
        <v>403</v>
      </c>
      <c r="Z11" s="9"/>
    </row>
    <row r="12" spans="1:26" ht="12.75">
      <c r="A12" s="29">
        <v>4</v>
      </c>
      <c r="B12" s="32" t="s">
        <v>54</v>
      </c>
      <c r="C12" s="28" t="s">
        <v>120</v>
      </c>
      <c r="D12" s="38">
        <v>1632</v>
      </c>
      <c r="E12" s="38">
        <v>3607</v>
      </c>
      <c r="F12" s="38">
        <v>5744</v>
      </c>
      <c r="G12" s="38">
        <v>1</v>
      </c>
      <c r="H12" s="38">
        <v>3978</v>
      </c>
      <c r="I12" s="38">
        <v>3497</v>
      </c>
      <c r="J12" s="38">
        <v>98</v>
      </c>
      <c r="K12" s="38">
        <v>79</v>
      </c>
      <c r="L12" s="38">
        <v>223</v>
      </c>
      <c r="M12" s="38">
        <v>22</v>
      </c>
      <c r="N12" s="38">
        <v>59</v>
      </c>
      <c r="O12" s="38">
        <v>1261</v>
      </c>
      <c r="P12" s="38">
        <v>1464</v>
      </c>
      <c r="Q12" s="38"/>
      <c r="R12" s="38">
        <v>3679</v>
      </c>
      <c r="S12" s="38">
        <v>1</v>
      </c>
      <c r="T12" s="28">
        <v>13</v>
      </c>
      <c r="U12" s="28">
        <v>106</v>
      </c>
      <c r="V12" s="28">
        <v>80</v>
      </c>
      <c r="W12" s="28">
        <v>292</v>
      </c>
      <c r="X12" s="28">
        <v>27</v>
      </c>
      <c r="Y12" s="28">
        <v>73</v>
      </c>
      <c r="Z12" s="9"/>
    </row>
    <row r="13" spans="1:26" ht="12.75">
      <c r="A13" s="29">
        <v>5</v>
      </c>
      <c r="B13" s="32" t="s">
        <v>55</v>
      </c>
      <c r="C13" s="28" t="s">
        <v>121</v>
      </c>
      <c r="D13" s="38">
        <v>1211</v>
      </c>
      <c r="E13" s="38">
        <v>4765</v>
      </c>
      <c r="F13" s="38">
        <v>6131</v>
      </c>
      <c r="G13" s="38">
        <v>3</v>
      </c>
      <c r="H13" s="38">
        <v>4961</v>
      </c>
      <c r="I13" s="38">
        <v>4148</v>
      </c>
      <c r="J13" s="38">
        <v>617</v>
      </c>
      <c r="K13" s="38">
        <v>48</v>
      </c>
      <c r="L13" s="38">
        <v>96</v>
      </c>
      <c r="M13" s="38">
        <v>15</v>
      </c>
      <c r="N13" s="38">
        <v>37</v>
      </c>
      <c r="O13" s="38">
        <v>1015</v>
      </c>
      <c r="P13" s="38">
        <v>1064</v>
      </c>
      <c r="Q13" s="38"/>
      <c r="R13" s="38">
        <v>4199</v>
      </c>
      <c r="S13" s="38">
        <v>3</v>
      </c>
      <c r="T13" s="28">
        <v>14</v>
      </c>
      <c r="U13" s="28">
        <v>616</v>
      </c>
      <c r="V13" s="28">
        <v>51</v>
      </c>
      <c r="W13" s="28">
        <v>107</v>
      </c>
      <c r="X13" s="28">
        <v>16</v>
      </c>
      <c r="Y13" s="28">
        <v>43</v>
      </c>
      <c r="Z13" s="9"/>
    </row>
    <row r="14" spans="1:26" ht="12.75">
      <c r="A14" s="29">
        <v>6</v>
      </c>
      <c r="B14" s="32" t="s">
        <v>56</v>
      </c>
      <c r="C14" s="28">
        <v>127</v>
      </c>
      <c r="D14" s="38">
        <v>18</v>
      </c>
      <c r="E14" s="38">
        <v>40</v>
      </c>
      <c r="F14" s="38">
        <v>115</v>
      </c>
      <c r="G14" s="38"/>
      <c r="H14" s="38">
        <v>42</v>
      </c>
      <c r="I14" s="38">
        <v>33</v>
      </c>
      <c r="J14" s="38">
        <v>2</v>
      </c>
      <c r="K14" s="38"/>
      <c r="L14" s="38">
        <v>4</v>
      </c>
      <c r="M14" s="38">
        <v>2</v>
      </c>
      <c r="N14" s="38">
        <v>1</v>
      </c>
      <c r="O14" s="38">
        <v>16</v>
      </c>
      <c r="P14" s="38">
        <v>31</v>
      </c>
      <c r="Q14" s="38"/>
      <c r="R14" s="38">
        <v>61</v>
      </c>
      <c r="S14" s="38"/>
      <c r="T14" s="28"/>
      <c r="U14" s="28">
        <v>4</v>
      </c>
      <c r="V14" s="28"/>
      <c r="W14" s="28">
        <v>15</v>
      </c>
      <c r="X14" s="28">
        <v>2</v>
      </c>
      <c r="Y14" s="28">
        <v>1</v>
      </c>
      <c r="Z14" s="9"/>
    </row>
    <row r="15" spans="1:26" ht="21">
      <c r="A15" s="29">
        <v>7</v>
      </c>
      <c r="B15" s="31" t="s">
        <v>57</v>
      </c>
      <c r="C15" s="36" t="s">
        <v>122</v>
      </c>
      <c r="D15" s="38">
        <v>157</v>
      </c>
      <c r="E15" s="38">
        <v>241</v>
      </c>
      <c r="F15" s="38">
        <v>694</v>
      </c>
      <c r="G15" s="38">
        <v>110</v>
      </c>
      <c r="H15" s="38">
        <v>262</v>
      </c>
      <c r="I15" s="38">
        <v>207</v>
      </c>
      <c r="J15" s="38">
        <v>15</v>
      </c>
      <c r="K15" s="38">
        <v>2</v>
      </c>
      <c r="L15" s="38">
        <v>24</v>
      </c>
      <c r="M15" s="38">
        <v>5</v>
      </c>
      <c r="N15" s="38">
        <v>9</v>
      </c>
      <c r="O15" s="38">
        <v>136</v>
      </c>
      <c r="P15" s="38">
        <v>266</v>
      </c>
      <c r="Q15" s="38">
        <v>50</v>
      </c>
      <c r="R15" s="38">
        <v>335</v>
      </c>
      <c r="S15" s="38">
        <v>41</v>
      </c>
      <c r="T15" s="28"/>
      <c r="U15" s="28">
        <v>21</v>
      </c>
      <c r="V15" s="28">
        <v>2</v>
      </c>
      <c r="W15" s="28">
        <v>47</v>
      </c>
      <c r="X15" s="28">
        <v>10</v>
      </c>
      <c r="Y15" s="28">
        <v>11</v>
      </c>
      <c r="Z15" s="9"/>
    </row>
    <row r="16" spans="1:26" ht="12.75">
      <c r="A16" s="29">
        <v>8</v>
      </c>
      <c r="B16" s="32" t="s">
        <v>58</v>
      </c>
      <c r="C16" s="28" t="s">
        <v>123</v>
      </c>
      <c r="D16" s="38">
        <v>37</v>
      </c>
      <c r="E16" s="38">
        <v>90</v>
      </c>
      <c r="F16" s="38">
        <v>239</v>
      </c>
      <c r="G16" s="38">
        <v>3</v>
      </c>
      <c r="H16" s="38">
        <v>83</v>
      </c>
      <c r="I16" s="38">
        <v>62</v>
      </c>
      <c r="J16" s="38">
        <v>9</v>
      </c>
      <c r="K16" s="38">
        <v>1</v>
      </c>
      <c r="L16" s="38">
        <v>5</v>
      </c>
      <c r="M16" s="38">
        <v>2</v>
      </c>
      <c r="N16" s="38">
        <v>4</v>
      </c>
      <c r="O16" s="38">
        <v>44</v>
      </c>
      <c r="P16" s="38">
        <v>101</v>
      </c>
      <c r="Q16" s="38">
        <v>3</v>
      </c>
      <c r="R16" s="38">
        <v>101</v>
      </c>
      <c r="S16" s="38"/>
      <c r="T16" s="28"/>
      <c r="U16" s="28">
        <v>13</v>
      </c>
      <c r="V16" s="28">
        <v>1</v>
      </c>
      <c r="W16" s="28">
        <v>13</v>
      </c>
      <c r="X16" s="28">
        <v>3</v>
      </c>
      <c r="Y16" s="28">
        <v>8</v>
      </c>
      <c r="Z16" s="9"/>
    </row>
    <row r="17" spans="1:26" ht="12.75">
      <c r="A17" s="29">
        <v>9</v>
      </c>
      <c r="B17" s="32" t="s">
        <v>59</v>
      </c>
      <c r="C17" s="28" t="s">
        <v>124</v>
      </c>
      <c r="D17" s="38">
        <v>94</v>
      </c>
      <c r="E17" s="38">
        <v>106</v>
      </c>
      <c r="F17" s="38">
        <v>348</v>
      </c>
      <c r="G17" s="38">
        <v>79</v>
      </c>
      <c r="H17" s="38">
        <v>122</v>
      </c>
      <c r="I17" s="38">
        <v>96</v>
      </c>
      <c r="J17" s="38">
        <v>2</v>
      </c>
      <c r="K17" s="38"/>
      <c r="L17" s="38">
        <v>18</v>
      </c>
      <c r="M17" s="38">
        <v>3</v>
      </c>
      <c r="N17" s="38">
        <v>3</v>
      </c>
      <c r="O17" s="38">
        <v>78</v>
      </c>
      <c r="P17" s="38">
        <v>142</v>
      </c>
      <c r="Q17" s="38">
        <v>31</v>
      </c>
      <c r="R17" s="38">
        <v>160</v>
      </c>
      <c r="S17" s="38">
        <v>31</v>
      </c>
      <c r="T17" s="28"/>
      <c r="U17" s="28">
        <v>2</v>
      </c>
      <c r="V17" s="28"/>
      <c r="W17" s="28">
        <v>34</v>
      </c>
      <c r="X17" s="28">
        <v>7</v>
      </c>
      <c r="Y17" s="28">
        <v>2</v>
      </c>
      <c r="Z17" s="9"/>
    </row>
    <row r="18" spans="1:26" ht="21">
      <c r="A18" s="29">
        <v>10</v>
      </c>
      <c r="B18" s="31" t="s">
        <v>60</v>
      </c>
      <c r="C18" s="36" t="s">
        <v>125</v>
      </c>
      <c r="D18" s="38">
        <v>398</v>
      </c>
      <c r="E18" s="38">
        <v>839</v>
      </c>
      <c r="F18" s="38">
        <v>1520</v>
      </c>
      <c r="G18" s="38">
        <v>4</v>
      </c>
      <c r="H18" s="38">
        <v>901</v>
      </c>
      <c r="I18" s="38">
        <v>752</v>
      </c>
      <c r="J18" s="38">
        <v>18</v>
      </c>
      <c r="K18" s="38">
        <v>21</v>
      </c>
      <c r="L18" s="38">
        <v>66</v>
      </c>
      <c r="M18" s="38">
        <v>11</v>
      </c>
      <c r="N18" s="38">
        <v>33</v>
      </c>
      <c r="O18" s="38">
        <v>336</v>
      </c>
      <c r="P18" s="38">
        <v>453</v>
      </c>
      <c r="Q18" s="38">
        <v>4</v>
      </c>
      <c r="R18" s="38">
        <v>861</v>
      </c>
      <c r="S18" s="38"/>
      <c r="T18" s="28">
        <v>4</v>
      </c>
      <c r="U18" s="28">
        <v>18</v>
      </c>
      <c r="V18" s="28">
        <v>21</v>
      </c>
      <c r="W18" s="28">
        <v>90</v>
      </c>
      <c r="X18" s="28">
        <v>16</v>
      </c>
      <c r="Y18" s="28">
        <v>44</v>
      </c>
      <c r="Z18" s="9"/>
    </row>
    <row r="19" spans="1:26" ht="12.75">
      <c r="A19" s="29">
        <v>11</v>
      </c>
      <c r="B19" s="32" t="s">
        <v>61</v>
      </c>
      <c r="C19" s="28" t="s">
        <v>126</v>
      </c>
      <c r="D19" s="38">
        <v>261</v>
      </c>
      <c r="E19" s="38">
        <v>468</v>
      </c>
      <c r="F19" s="38">
        <v>955</v>
      </c>
      <c r="G19" s="38">
        <v>3</v>
      </c>
      <c r="H19" s="38">
        <v>503</v>
      </c>
      <c r="I19" s="38">
        <v>416</v>
      </c>
      <c r="J19" s="38">
        <v>11</v>
      </c>
      <c r="K19" s="38">
        <v>9</v>
      </c>
      <c r="L19" s="38">
        <v>40</v>
      </c>
      <c r="M19" s="38">
        <v>5</v>
      </c>
      <c r="N19" s="38">
        <v>22</v>
      </c>
      <c r="O19" s="38">
        <v>226</v>
      </c>
      <c r="P19" s="38">
        <v>321</v>
      </c>
      <c r="Q19" s="38">
        <v>3</v>
      </c>
      <c r="R19" s="38">
        <v>497</v>
      </c>
      <c r="S19" s="38"/>
      <c r="T19" s="28">
        <v>1</v>
      </c>
      <c r="U19" s="28">
        <v>10</v>
      </c>
      <c r="V19" s="28">
        <v>11</v>
      </c>
      <c r="W19" s="28">
        <v>58</v>
      </c>
      <c r="X19" s="28">
        <v>8</v>
      </c>
      <c r="Y19" s="28">
        <v>28</v>
      </c>
      <c r="Z19" s="9"/>
    </row>
    <row r="20" spans="1:26" ht="31.5">
      <c r="A20" s="29">
        <v>12</v>
      </c>
      <c r="B20" s="33" t="s">
        <v>62</v>
      </c>
      <c r="C20" s="36" t="s">
        <v>127</v>
      </c>
      <c r="D20" s="38">
        <v>1257</v>
      </c>
      <c r="E20" s="38">
        <v>7540</v>
      </c>
      <c r="F20" s="38">
        <v>8943</v>
      </c>
      <c r="G20" s="38">
        <v>3</v>
      </c>
      <c r="H20" s="38">
        <v>7998</v>
      </c>
      <c r="I20" s="38">
        <v>6642</v>
      </c>
      <c r="J20" s="38">
        <v>1095</v>
      </c>
      <c r="K20" s="38">
        <v>5</v>
      </c>
      <c r="L20" s="38">
        <v>198</v>
      </c>
      <c r="M20" s="38">
        <v>25</v>
      </c>
      <c r="N20" s="38">
        <v>33</v>
      </c>
      <c r="O20" s="38">
        <v>799</v>
      </c>
      <c r="P20" s="38">
        <v>827</v>
      </c>
      <c r="Q20" s="38">
        <v>3</v>
      </c>
      <c r="R20" s="38">
        <v>6707</v>
      </c>
      <c r="S20" s="38"/>
      <c r="T20" s="28">
        <v>6</v>
      </c>
      <c r="U20" s="28">
        <v>1128</v>
      </c>
      <c r="V20" s="28">
        <v>7</v>
      </c>
      <c r="W20" s="28">
        <v>204</v>
      </c>
      <c r="X20" s="28">
        <v>26</v>
      </c>
      <c r="Y20" s="28">
        <v>37</v>
      </c>
      <c r="Z20" s="9"/>
    </row>
    <row r="21" spans="1:26" ht="12.75">
      <c r="A21" s="29">
        <v>13</v>
      </c>
      <c r="B21" s="34" t="s">
        <v>63</v>
      </c>
      <c r="C21" s="28" t="s">
        <v>128</v>
      </c>
      <c r="D21" s="38">
        <v>5</v>
      </c>
      <c r="E21" s="38">
        <v>13</v>
      </c>
      <c r="F21" s="38">
        <v>23</v>
      </c>
      <c r="G21" s="38"/>
      <c r="H21" s="38">
        <v>14</v>
      </c>
      <c r="I21" s="38">
        <v>11</v>
      </c>
      <c r="J21" s="38">
        <v>1</v>
      </c>
      <c r="K21" s="38"/>
      <c r="L21" s="38"/>
      <c r="M21" s="38"/>
      <c r="N21" s="38">
        <v>2</v>
      </c>
      <c r="O21" s="38">
        <v>4</v>
      </c>
      <c r="P21" s="38">
        <v>6</v>
      </c>
      <c r="Q21" s="38"/>
      <c r="R21" s="38">
        <v>10</v>
      </c>
      <c r="S21" s="38"/>
      <c r="T21" s="28">
        <v>2</v>
      </c>
      <c r="U21" s="28">
        <v>1</v>
      </c>
      <c r="V21" s="28"/>
      <c r="W21" s="28"/>
      <c r="X21" s="28"/>
      <c r="Y21" s="28">
        <v>3</v>
      </c>
      <c r="Z21" s="9"/>
    </row>
    <row r="22" spans="1:26" ht="22.5">
      <c r="A22" s="29">
        <v>14</v>
      </c>
      <c r="B22" s="32" t="s">
        <v>64</v>
      </c>
      <c r="C22" s="28">
        <v>161</v>
      </c>
      <c r="D22" s="38">
        <v>1</v>
      </c>
      <c r="E22" s="38">
        <v>4</v>
      </c>
      <c r="F22" s="38">
        <v>8</v>
      </c>
      <c r="G22" s="38"/>
      <c r="H22" s="38">
        <v>3</v>
      </c>
      <c r="I22" s="38">
        <v>1</v>
      </c>
      <c r="J22" s="38">
        <v>1</v>
      </c>
      <c r="K22" s="38"/>
      <c r="L22" s="38">
        <v>1</v>
      </c>
      <c r="M22" s="38"/>
      <c r="N22" s="38"/>
      <c r="O22" s="38">
        <v>2</v>
      </c>
      <c r="P22" s="38">
        <v>3</v>
      </c>
      <c r="Q22" s="38"/>
      <c r="R22" s="38">
        <v>1</v>
      </c>
      <c r="S22" s="38"/>
      <c r="T22" s="28">
        <v>1</v>
      </c>
      <c r="U22" s="28">
        <v>1</v>
      </c>
      <c r="V22" s="28"/>
      <c r="W22" s="28">
        <v>1</v>
      </c>
      <c r="X22" s="28"/>
      <c r="Y22" s="28"/>
      <c r="Z22" s="9"/>
    </row>
    <row r="23" spans="1:26" ht="12.75">
      <c r="A23" s="29">
        <v>15</v>
      </c>
      <c r="B23" s="32" t="s">
        <v>65</v>
      </c>
      <c r="C23" s="28" t="s">
        <v>129</v>
      </c>
      <c r="D23" s="38">
        <v>40</v>
      </c>
      <c r="E23" s="38">
        <v>59</v>
      </c>
      <c r="F23" s="38">
        <v>123</v>
      </c>
      <c r="G23" s="38"/>
      <c r="H23" s="38">
        <v>62</v>
      </c>
      <c r="I23" s="38">
        <v>46</v>
      </c>
      <c r="J23" s="38">
        <v>13</v>
      </c>
      <c r="K23" s="38"/>
      <c r="L23" s="38"/>
      <c r="M23" s="38"/>
      <c r="N23" s="38">
        <v>3</v>
      </c>
      <c r="O23" s="38">
        <v>37</v>
      </c>
      <c r="P23" s="38">
        <v>39</v>
      </c>
      <c r="Q23" s="38"/>
      <c r="R23" s="38">
        <v>65</v>
      </c>
      <c r="S23" s="38">
        <v>1</v>
      </c>
      <c r="T23" s="28"/>
      <c r="U23" s="28">
        <v>20</v>
      </c>
      <c r="V23" s="28"/>
      <c r="W23" s="28">
        <v>1</v>
      </c>
      <c r="X23" s="28"/>
      <c r="Y23" s="28">
        <v>3</v>
      </c>
      <c r="Z23" s="9"/>
    </row>
    <row r="24" spans="1:26" ht="12.75">
      <c r="A24" s="29">
        <v>16</v>
      </c>
      <c r="B24" s="32" t="s">
        <v>66</v>
      </c>
      <c r="C24" s="28">
        <v>176</v>
      </c>
      <c r="D24" s="38">
        <v>62</v>
      </c>
      <c r="E24" s="38">
        <v>200</v>
      </c>
      <c r="F24" s="38">
        <v>281</v>
      </c>
      <c r="G24" s="38">
        <v>3</v>
      </c>
      <c r="H24" s="38">
        <v>199</v>
      </c>
      <c r="I24" s="38">
        <v>127</v>
      </c>
      <c r="J24" s="38">
        <v>49</v>
      </c>
      <c r="K24" s="38">
        <v>1</v>
      </c>
      <c r="L24" s="38">
        <v>19</v>
      </c>
      <c r="M24" s="38">
        <v>2</v>
      </c>
      <c r="N24" s="38">
        <v>1</v>
      </c>
      <c r="O24" s="38">
        <v>63</v>
      </c>
      <c r="P24" s="38">
        <v>72</v>
      </c>
      <c r="Q24" s="38">
        <v>3</v>
      </c>
      <c r="R24" s="38">
        <v>133</v>
      </c>
      <c r="S24" s="38"/>
      <c r="T24" s="28">
        <v>1</v>
      </c>
      <c r="U24" s="28">
        <v>54</v>
      </c>
      <c r="V24" s="28">
        <v>2</v>
      </c>
      <c r="W24" s="28">
        <v>21</v>
      </c>
      <c r="X24" s="28">
        <v>1</v>
      </c>
      <c r="Y24" s="28">
        <v>1</v>
      </c>
      <c r="Z24" s="9"/>
    </row>
    <row r="25" spans="1:26" ht="21">
      <c r="A25" s="29">
        <v>17</v>
      </c>
      <c r="B25" s="33" t="s">
        <v>67</v>
      </c>
      <c r="C25" s="36" t="s">
        <v>130</v>
      </c>
      <c r="D25" s="38">
        <v>20224</v>
      </c>
      <c r="E25" s="38">
        <v>82005</v>
      </c>
      <c r="F25" s="38">
        <v>129005</v>
      </c>
      <c r="G25" s="38">
        <v>1780</v>
      </c>
      <c r="H25" s="38">
        <v>86984</v>
      </c>
      <c r="I25" s="38">
        <v>77829</v>
      </c>
      <c r="J25" s="38">
        <v>3733</v>
      </c>
      <c r="K25" s="38">
        <v>544</v>
      </c>
      <c r="L25" s="38">
        <v>2142</v>
      </c>
      <c r="M25" s="38">
        <v>395</v>
      </c>
      <c r="N25" s="38">
        <v>2341</v>
      </c>
      <c r="O25" s="38">
        <v>15245</v>
      </c>
      <c r="P25" s="38">
        <v>21507</v>
      </c>
      <c r="Q25" s="38">
        <v>979</v>
      </c>
      <c r="R25" s="38">
        <v>95654</v>
      </c>
      <c r="S25" s="38">
        <v>518</v>
      </c>
      <c r="T25" s="28">
        <v>85</v>
      </c>
      <c r="U25" s="28">
        <v>4571</v>
      </c>
      <c r="V25" s="28">
        <v>623</v>
      </c>
      <c r="W25" s="28">
        <v>3068</v>
      </c>
      <c r="X25" s="28">
        <v>576</v>
      </c>
      <c r="Y25" s="28">
        <v>3055</v>
      </c>
      <c r="Z25" s="9"/>
    </row>
    <row r="26" spans="1:26" ht="12.75">
      <c r="A26" s="29">
        <v>18</v>
      </c>
      <c r="B26" s="32" t="s">
        <v>68</v>
      </c>
      <c r="C26" s="28" t="s">
        <v>131</v>
      </c>
      <c r="D26" s="38">
        <v>11803</v>
      </c>
      <c r="E26" s="38">
        <v>60317</v>
      </c>
      <c r="F26" s="38">
        <v>88737</v>
      </c>
      <c r="G26" s="38">
        <v>459</v>
      </c>
      <c r="H26" s="38">
        <v>63828</v>
      </c>
      <c r="I26" s="38">
        <v>58663</v>
      </c>
      <c r="J26" s="38">
        <v>2030</v>
      </c>
      <c r="K26" s="38">
        <v>400</v>
      </c>
      <c r="L26" s="38">
        <v>1065</v>
      </c>
      <c r="M26" s="38">
        <v>236</v>
      </c>
      <c r="N26" s="38">
        <v>1434</v>
      </c>
      <c r="O26" s="38">
        <v>8292</v>
      </c>
      <c r="P26" s="38">
        <v>10755</v>
      </c>
      <c r="Q26" s="38">
        <v>217</v>
      </c>
      <c r="R26" s="38">
        <v>71913</v>
      </c>
      <c r="S26" s="38">
        <v>167</v>
      </c>
      <c r="T26" s="28">
        <v>19</v>
      </c>
      <c r="U26" s="28">
        <v>2541</v>
      </c>
      <c r="V26" s="28">
        <v>451</v>
      </c>
      <c r="W26" s="28">
        <v>1417</v>
      </c>
      <c r="X26" s="28">
        <v>327</v>
      </c>
      <c r="Y26" s="28">
        <v>1750</v>
      </c>
      <c r="Z26" s="9"/>
    </row>
    <row r="27" spans="1:26" ht="12.75">
      <c r="A27" s="29">
        <v>19</v>
      </c>
      <c r="B27" s="32" t="s">
        <v>69</v>
      </c>
      <c r="C27" s="28" t="s">
        <v>132</v>
      </c>
      <c r="D27" s="38">
        <v>2733</v>
      </c>
      <c r="E27" s="38">
        <v>8974</v>
      </c>
      <c r="F27" s="38">
        <v>14904</v>
      </c>
      <c r="G27" s="38">
        <v>43</v>
      </c>
      <c r="H27" s="38">
        <v>9661</v>
      </c>
      <c r="I27" s="38">
        <v>8854</v>
      </c>
      <c r="J27" s="38">
        <v>150</v>
      </c>
      <c r="K27" s="38">
        <v>76</v>
      </c>
      <c r="L27" s="38">
        <v>247</v>
      </c>
      <c r="M27" s="38">
        <v>45</v>
      </c>
      <c r="N27" s="38">
        <v>289</v>
      </c>
      <c r="O27" s="38">
        <v>2046</v>
      </c>
      <c r="P27" s="38">
        <v>2780</v>
      </c>
      <c r="Q27" s="38">
        <v>18</v>
      </c>
      <c r="R27" s="38">
        <v>11092</v>
      </c>
      <c r="S27" s="38">
        <v>19</v>
      </c>
      <c r="T27" s="28">
        <v>11</v>
      </c>
      <c r="U27" s="28">
        <v>170</v>
      </c>
      <c r="V27" s="28">
        <v>88</v>
      </c>
      <c r="W27" s="28">
        <v>350</v>
      </c>
      <c r="X27" s="28">
        <v>78</v>
      </c>
      <c r="Y27" s="28">
        <v>406</v>
      </c>
      <c r="Z27" s="9"/>
    </row>
    <row r="28" spans="1:26" ht="12.75">
      <c r="A28" s="29">
        <v>20</v>
      </c>
      <c r="B28" s="32" t="s">
        <v>70</v>
      </c>
      <c r="C28" s="28" t="s">
        <v>133</v>
      </c>
      <c r="D28" s="38">
        <v>1561</v>
      </c>
      <c r="E28" s="38">
        <v>2808</v>
      </c>
      <c r="F28" s="38">
        <v>7196</v>
      </c>
      <c r="G28" s="38">
        <v>244</v>
      </c>
      <c r="H28" s="38">
        <v>3121</v>
      </c>
      <c r="I28" s="38">
        <v>2686</v>
      </c>
      <c r="J28" s="38">
        <v>35</v>
      </c>
      <c r="K28" s="38">
        <v>31</v>
      </c>
      <c r="L28" s="38">
        <v>211</v>
      </c>
      <c r="M28" s="38">
        <v>20</v>
      </c>
      <c r="N28" s="38">
        <v>138</v>
      </c>
      <c r="O28" s="38">
        <v>1248</v>
      </c>
      <c r="P28" s="38">
        <v>2311</v>
      </c>
      <c r="Q28" s="38">
        <v>119</v>
      </c>
      <c r="R28" s="38">
        <v>3858</v>
      </c>
      <c r="S28" s="38">
        <v>88</v>
      </c>
      <c r="T28" s="28">
        <v>10</v>
      </c>
      <c r="U28" s="28">
        <v>37</v>
      </c>
      <c r="V28" s="28">
        <v>42</v>
      </c>
      <c r="W28" s="28">
        <v>386</v>
      </c>
      <c r="X28" s="28">
        <v>45</v>
      </c>
      <c r="Y28" s="28">
        <v>273</v>
      </c>
      <c r="Z28" s="9"/>
    </row>
    <row r="29" spans="1:26" ht="12.75">
      <c r="A29" s="29">
        <v>21</v>
      </c>
      <c r="B29" s="32" t="s">
        <v>71</v>
      </c>
      <c r="C29" s="28" t="s">
        <v>134</v>
      </c>
      <c r="D29" s="38">
        <v>174</v>
      </c>
      <c r="E29" s="38">
        <v>252</v>
      </c>
      <c r="F29" s="38">
        <v>756</v>
      </c>
      <c r="G29" s="38">
        <v>79</v>
      </c>
      <c r="H29" s="38">
        <v>286</v>
      </c>
      <c r="I29" s="38">
        <v>236</v>
      </c>
      <c r="J29" s="38">
        <v>16</v>
      </c>
      <c r="K29" s="38"/>
      <c r="L29" s="38">
        <v>14</v>
      </c>
      <c r="M29" s="38">
        <v>6</v>
      </c>
      <c r="N29" s="38">
        <v>14</v>
      </c>
      <c r="O29" s="38">
        <v>140</v>
      </c>
      <c r="P29" s="38">
        <v>292</v>
      </c>
      <c r="Q29" s="38">
        <v>39</v>
      </c>
      <c r="R29" s="38">
        <v>382</v>
      </c>
      <c r="S29" s="38">
        <v>33</v>
      </c>
      <c r="T29" s="28">
        <v>2</v>
      </c>
      <c r="U29" s="28">
        <v>27</v>
      </c>
      <c r="V29" s="28">
        <v>5</v>
      </c>
      <c r="W29" s="28">
        <v>32</v>
      </c>
      <c r="X29" s="28">
        <v>9</v>
      </c>
      <c r="Y29" s="28">
        <v>24</v>
      </c>
      <c r="Z29" s="9"/>
    </row>
    <row r="30" spans="1:26" ht="12.75">
      <c r="A30" s="29">
        <v>22</v>
      </c>
      <c r="B30" s="32" t="s">
        <v>72</v>
      </c>
      <c r="C30" s="28" t="s">
        <v>135</v>
      </c>
      <c r="D30" s="38">
        <v>2083</v>
      </c>
      <c r="E30" s="38">
        <v>5848</v>
      </c>
      <c r="F30" s="38">
        <v>9480</v>
      </c>
      <c r="G30" s="38">
        <v>422</v>
      </c>
      <c r="H30" s="38">
        <v>6024</v>
      </c>
      <c r="I30" s="38">
        <v>4554</v>
      </c>
      <c r="J30" s="38">
        <v>806</v>
      </c>
      <c r="K30" s="38">
        <v>17</v>
      </c>
      <c r="L30" s="38">
        <v>302</v>
      </c>
      <c r="M30" s="38">
        <v>46</v>
      </c>
      <c r="N30" s="38">
        <v>299</v>
      </c>
      <c r="O30" s="38">
        <v>1907</v>
      </c>
      <c r="P30" s="38">
        <v>2731</v>
      </c>
      <c r="Q30" s="38">
        <v>255</v>
      </c>
      <c r="R30" s="38">
        <v>5104</v>
      </c>
      <c r="S30" s="38">
        <v>113</v>
      </c>
      <c r="T30" s="28">
        <v>18</v>
      </c>
      <c r="U30" s="28">
        <v>948</v>
      </c>
      <c r="V30" s="28">
        <v>16</v>
      </c>
      <c r="W30" s="28">
        <v>402</v>
      </c>
      <c r="X30" s="28">
        <v>65</v>
      </c>
      <c r="Y30" s="28">
        <v>354</v>
      </c>
      <c r="Z30" s="9"/>
    </row>
    <row r="31" spans="1:26" ht="22.5">
      <c r="A31" s="29">
        <v>23</v>
      </c>
      <c r="B31" s="32" t="s">
        <v>73</v>
      </c>
      <c r="C31" s="28" t="s">
        <v>136</v>
      </c>
      <c r="D31" s="38">
        <v>1619</v>
      </c>
      <c r="E31" s="38">
        <v>2955</v>
      </c>
      <c r="F31" s="38">
        <v>6413</v>
      </c>
      <c r="G31" s="38">
        <v>529</v>
      </c>
      <c r="H31" s="38">
        <v>3160</v>
      </c>
      <c r="I31" s="38">
        <v>2083</v>
      </c>
      <c r="J31" s="38">
        <v>608</v>
      </c>
      <c r="K31" s="38">
        <v>6</v>
      </c>
      <c r="L31" s="38">
        <v>280</v>
      </c>
      <c r="M31" s="38">
        <v>35</v>
      </c>
      <c r="N31" s="38">
        <v>148</v>
      </c>
      <c r="O31" s="38">
        <v>1414</v>
      </c>
      <c r="P31" s="38">
        <v>2425</v>
      </c>
      <c r="Q31" s="38">
        <v>342</v>
      </c>
      <c r="R31" s="38">
        <v>2560</v>
      </c>
      <c r="S31" s="38">
        <v>96</v>
      </c>
      <c r="T31" s="28">
        <v>21</v>
      </c>
      <c r="U31" s="28">
        <v>649</v>
      </c>
      <c r="V31" s="28">
        <v>5</v>
      </c>
      <c r="W31" s="28">
        <v>434</v>
      </c>
      <c r="X31" s="28">
        <v>54</v>
      </c>
      <c r="Y31" s="28">
        <v>224</v>
      </c>
      <c r="Z31" s="9"/>
    </row>
    <row r="32" spans="1:26" ht="42">
      <c r="A32" s="29">
        <v>24</v>
      </c>
      <c r="B32" s="31" t="s">
        <v>74</v>
      </c>
      <c r="C32" s="36" t="s">
        <v>137</v>
      </c>
      <c r="D32" s="38">
        <v>1653</v>
      </c>
      <c r="E32" s="38">
        <v>5544</v>
      </c>
      <c r="F32" s="38">
        <v>8701</v>
      </c>
      <c r="G32" s="38">
        <v>750</v>
      </c>
      <c r="H32" s="38">
        <v>5797</v>
      </c>
      <c r="I32" s="38">
        <v>4117</v>
      </c>
      <c r="J32" s="38">
        <v>1234</v>
      </c>
      <c r="K32" s="38">
        <v>12</v>
      </c>
      <c r="L32" s="38">
        <v>250</v>
      </c>
      <c r="M32" s="38">
        <v>39</v>
      </c>
      <c r="N32" s="38">
        <v>145</v>
      </c>
      <c r="O32" s="38">
        <v>1400</v>
      </c>
      <c r="P32" s="38">
        <v>2156</v>
      </c>
      <c r="Q32" s="38">
        <v>353</v>
      </c>
      <c r="R32" s="38">
        <v>4426</v>
      </c>
      <c r="S32" s="38">
        <v>133</v>
      </c>
      <c r="T32" s="28">
        <v>31</v>
      </c>
      <c r="U32" s="28">
        <v>1396</v>
      </c>
      <c r="V32" s="28">
        <v>12</v>
      </c>
      <c r="W32" s="28">
        <v>377</v>
      </c>
      <c r="X32" s="28">
        <v>53</v>
      </c>
      <c r="Y32" s="28">
        <v>241</v>
      </c>
      <c r="Z32" s="9"/>
    </row>
    <row r="33" spans="1:26" ht="12.75">
      <c r="A33" s="29">
        <v>25</v>
      </c>
      <c r="B33" s="32" t="s">
        <v>75</v>
      </c>
      <c r="C33" s="28" t="s">
        <v>138</v>
      </c>
      <c r="D33" s="38">
        <v>124</v>
      </c>
      <c r="E33" s="38">
        <v>135</v>
      </c>
      <c r="F33" s="38">
        <v>408</v>
      </c>
      <c r="G33" s="38">
        <v>65</v>
      </c>
      <c r="H33" s="38">
        <v>207</v>
      </c>
      <c r="I33" s="38">
        <v>131</v>
      </c>
      <c r="J33" s="38">
        <v>59</v>
      </c>
      <c r="K33" s="38">
        <v>1</v>
      </c>
      <c r="L33" s="38">
        <v>5</v>
      </c>
      <c r="M33" s="38">
        <v>2</v>
      </c>
      <c r="N33" s="38">
        <v>9</v>
      </c>
      <c r="O33" s="38">
        <v>52</v>
      </c>
      <c r="P33" s="38">
        <v>86</v>
      </c>
      <c r="Q33" s="38">
        <v>13</v>
      </c>
      <c r="R33" s="38">
        <v>137</v>
      </c>
      <c r="S33" s="38">
        <v>6</v>
      </c>
      <c r="T33" s="28">
        <v>12</v>
      </c>
      <c r="U33" s="28">
        <v>117</v>
      </c>
      <c r="V33" s="28">
        <v>1</v>
      </c>
      <c r="W33" s="28">
        <v>18</v>
      </c>
      <c r="X33" s="28">
        <v>6</v>
      </c>
      <c r="Y33" s="28">
        <v>12</v>
      </c>
      <c r="Z33" s="9"/>
    </row>
    <row r="34" spans="1:26" ht="22.5">
      <c r="A34" s="29">
        <v>26</v>
      </c>
      <c r="B34" s="32" t="s">
        <v>76</v>
      </c>
      <c r="C34" s="28" t="s">
        <v>139</v>
      </c>
      <c r="D34" s="38">
        <v>520</v>
      </c>
      <c r="E34" s="38">
        <v>561</v>
      </c>
      <c r="F34" s="38">
        <v>1440</v>
      </c>
      <c r="G34" s="38">
        <v>88</v>
      </c>
      <c r="H34" s="38">
        <v>576</v>
      </c>
      <c r="I34" s="38">
        <v>289</v>
      </c>
      <c r="J34" s="38">
        <v>160</v>
      </c>
      <c r="K34" s="38">
        <v>2</v>
      </c>
      <c r="L34" s="38">
        <v>80</v>
      </c>
      <c r="M34" s="38">
        <v>4</v>
      </c>
      <c r="N34" s="38">
        <v>41</v>
      </c>
      <c r="O34" s="38">
        <v>505</v>
      </c>
      <c r="P34" s="38">
        <v>719</v>
      </c>
      <c r="Q34" s="38">
        <v>47</v>
      </c>
      <c r="R34" s="38">
        <v>319</v>
      </c>
      <c r="S34" s="38">
        <v>19</v>
      </c>
      <c r="T34" s="28">
        <v>12</v>
      </c>
      <c r="U34" s="28">
        <v>203</v>
      </c>
      <c r="V34" s="28">
        <v>2</v>
      </c>
      <c r="W34" s="28">
        <v>97</v>
      </c>
      <c r="X34" s="28">
        <v>4</v>
      </c>
      <c r="Y34" s="28">
        <v>68</v>
      </c>
      <c r="Z34" s="9"/>
    </row>
    <row r="35" spans="1:26" ht="31.5">
      <c r="A35" s="29">
        <v>27</v>
      </c>
      <c r="B35" s="31" t="s">
        <v>77</v>
      </c>
      <c r="C35" s="36" t="s">
        <v>140</v>
      </c>
      <c r="D35" s="38">
        <v>159</v>
      </c>
      <c r="E35" s="38">
        <v>1518</v>
      </c>
      <c r="F35" s="38">
        <v>2072</v>
      </c>
      <c r="G35" s="38">
        <v>8</v>
      </c>
      <c r="H35" s="38">
        <v>1552</v>
      </c>
      <c r="I35" s="38">
        <v>1325</v>
      </c>
      <c r="J35" s="38">
        <v>177</v>
      </c>
      <c r="K35" s="38">
        <v>7</v>
      </c>
      <c r="L35" s="38">
        <v>28</v>
      </c>
      <c r="M35" s="38">
        <v>6</v>
      </c>
      <c r="N35" s="38">
        <v>9</v>
      </c>
      <c r="O35" s="38">
        <v>125</v>
      </c>
      <c r="P35" s="38">
        <v>167</v>
      </c>
      <c r="Q35" s="38">
        <v>2</v>
      </c>
      <c r="R35" s="38">
        <v>1623</v>
      </c>
      <c r="S35" s="38">
        <v>6</v>
      </c>
      <c r="T35" s="28">
        <v>1</v>
      </c>
      <c r="U35" s="28">
        <v>224</v>
      </c>
      <c r="V35" s="28">
        <v>7</v>
      </c>
      <c r="W35" s="28">
        <v>40</v>
      </c>
      <c r="X35" s="28">
        <v>6</v>
      </c>
      <c r="Y35" s="28">
        <v>11</v>
      </c>
      <c r="Z35" s="9"/>
    </row>
    <row r="36" spans="1:26" ht="31.5">
      <c r="A36" s="29">
        <v>28</v>
      </c>
      <c r="B36" s="33" t="s">
        <v>78</v>
      </c>
      <c r="C36" s="36" t="s">
        <v>141</v>
      </c>
      <c r="D36" s="38">
        <v>1386</v>
      </c>
      <c r="E36" s="38">
        <v>7786</v>
      </c>
      <c r="F36" s="38">
        <v>9523</v>
      </c>
      <c r="G36" s="38">
        <v>200</v>
      </c>
      <c r="H36" s="38">
        <v>8088</v>
      </c>
      <c r="I36" s="38">
        <v>7402</v>
      </c>
      <c r="J36" s="38">
        <v>407</v>
      </c>
      <c r="K36" s="38">
        <v>80</v>
      </c>
      <c r="L36" s="38">
        <v>86</v>
      </c>
      <c r="M36" s="38">
        <v>20</v>
      </c>
      <c r="N36" s="38">
        <v>93</v>
      </c>
      <c r="O36" s="38">
        <v>1084</v>
      </c>
      <c r="P36" s="38">
        <v>1256</v>
      </c>
      <c r="Q36" s="38">
        <v>118</v>
      </c>
      <c r="R36" s="38">
        <v>7543</v>
      </c>
      <c r="S36" s="38">
        <v>44</v>
      </c>
      <c r="T36" s="28">
        <v>5</v>
      </c>
      <c r="U36" s="28">
        <v>425</v>
      </c>
      <c r="V36" s="28">
        <v>80</v>
      </c>
      <c r="W36" s="28">
        <v>118</v>
      </c>
      <c r="X36" s="28">
        <v>21</v>
      </c>
      <c r="Y36" s="28">
        <v>100</v>
      </c>
      <c r="Z36" s="9"/>
    </row>
    <row r="37" spans="1:26" ht="12.75">
      <c r="A37" s="29">
        <v>29</v>
      </c>
      <c r="B37" s="32" t="s">
        <v>79</v>
      </c>
      <c r="C37" s="28">
        <v>255</v>
      </c>
      <c r="D37" s="38">
        <v>6</v>
      </c>
      <c r="E37" s="38">
        <v>9</v>
      </c>
      <c r="F37" s="38">
        <v>124</v>
      </c>
      <c r="G37" s="38">
        <v>124</v>
      </c>
      <c r="H37" s="38">
        <v>4</v>
      </c>
      <c r="I37" s="38">
        <v>1</v>
      </c>
      <c r="J37" s="38"/>
      <c r="K37" s="38">
        <v>1</v>
      </c>
      <c r="L37" s="38">
        <v>2</v>
      </c>
      <c r="M37" s="38"/>
      <c r="N37" s="38"/>
      <c r="O37" s="38">
        <v>11</v>
      </c>
      <c r="P37" s="38">
        <v>85</v>
      </c>
      <c r="Q37" s="38">
        <v>85</v>
      </c>
      <c r="R37" s="38">
        <v>10</v>
      </c>
      <c r="S37" s="38">
        <v>10</v>
      </c>
      <c r="T37" s="28"/>
      <c r="U37" s="28"/>
      <c r="V37" s="28">
        <v>1</v>
      </c>
      <c r="W37" s="28">
        <v>28</v>
      </c>
      <c r="X37" s="28"/>
      <c r="Y37" s="28"/>
      <c r="Z37" s="9"/>
    </row>
    <row r="38" spans="1:26" ht="12.75">
      <c r="A38" s="29">
        <v>30</v>
      </c>
      <c r="B38" s="32" t="s">
        <v>80</v>
      </c>
      <c r="C38" s="28" t="s">
        <v>142</v>
      </c>
      <c r="D38" s="38">
        <v>6</v>
      </c>
      <c r="E38" s="38">
        <v>5</v>
      </c>
      <c r="F38" s="38">
        <v>35</v>
      </c>
      <c r="G38" s="38">
        <v>35</v>
      </c>
      <c r="H38" s="38">
        <v>8</v>
      </c>
      <c r="I38" s="38">
        <v>7</v>
      </c>
      <c r="J38" s="38"/>
      <c r="K38" s="38"/>
      <c r="L38" s="38">
        <v>1</v>
      </c>
      <c r="M38" s="38"/>
      <c r="N38" s="38"/>
      <c r="O38" s="38">
        <v>3</v>
      </c>
      <c r="P38" s="38">
        <v>18</v>
      </c>
      <c r="Q38" s="38">
        <v>18</v>
      </c>
      <c r="R38" s="38">
        <v>16</v>
      </c>
      <c r="S38" s="38">
        <v>16</v>
      </c>
      <c r="T38" s="28"/>
      <c r="U38" s="28"/>
      <c r="V38" s="28"/>
      <c r="W38" s="28">
        <v>3</v>
      </c>
      <c r="X38" s="28"/>
      <c r="Y38" s="28"/>
      <c r="Z38" s="9"/>
    </row>
    <row r="39" spans="1:26" ht="12.75">
      <c r="A39" s="29">
        <v>31</v>
      </c>
      <c r="B39" s="32" t="s">
        <v>81</v>
      </c>
      <c r="C39" s="28">
        <v>258</v>
      </c>
      <c r="D39" s="38">
        <v>3</v>
      </c>
      <c r="E39" s="38">
        <v>2</v>
      </c>
      <c r="F39" s="38">
        <v>13</v>
      </c>
      <c r="G39" s="38">
        <v>2</v>
      </c>
      <c r="H39" s="38">
        <v>2</v>
      </c>
      <c r="I39" s="38">
        <v>2</v>
      </c>
      <c r="J39" s="38"/>
      <c r="K39" s="38"/>
      <c r="L39" s="38"/>
      <c r="M39" s="38"/>
      <c r="N39" s="38"/>
      <c r="O39" s="38">
        <v>3</v>
      </c>
      <c r="P39" s="38">
        <v>10</v>
      </c>
      <c r="Q39" s="38">
        <v>2</v>
      </c>
      <c r="R39" s="38">
        <v>3</v>
      </c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82</v>
      </c>
      <c r="C40" s="36" t="s">
        <v>143</v>
      </c>
      <c r="D40" s="38">
        <v>161</v>
      </c>
      <c r="E40" s="38">
        <v>683</v>
      </c>
      <c r="F40" s="38">
        <v>1007</v>
      </c>
      <c r="G40" s="38"/>
      <c r="H40" s="38">
        <v>700</v>
      </c>
      <c r="I40" s="38">
        <v>434</v>
      </c>
      <c r="J40" s="38">
        <v>222</v>
      </c>
      <c r="K40" s="38"/>
      <c r="L40" s="38">
        <v>24</v>
      </c>
      <c r="M40" s="38">
        <v>7</v>
      </c>
      <c r="N40" s="38">
        <v>13</v>
      </c>
      <c r="O40" s="38">
        <v>144</v>
      </c>
      <c r="P40" s="38">
        <v>202</v>
      </c>
      <c r="Q40" s="38"/>
      <c r="R40" s="38">
        <v>493</v>
      </c>
      <c r="S40" s="38"/>
      <c r="T40" s="28">
        <v>4</v>
      </c>
      <c r="U40" s="28">
        <v>261</v>
      </c>
      <c r="V40" s="28"/>
      <c r="W40" s="28">
        <v>30</v>
      </c>
      <c r="X40" s="28">
        <v>7</v>
      </c>
      <c r="Y40" s="28">
        <v>15</v>
      </c>
      <c r="Z40" s="9"/>
    </row>
    <row r="41" spans="1:26" ht="31.5">
      <c r="A41" s="29">
        <v>33</v>
      </c>
      <c r="B41" s="31" t="s">
        <v>83</v>
      </c>
      <c r="C41" s="36" t="s">
        <v>144</v>
      </c>
      <c r="D41" s="38">
        <v>2865</v>
      </c>
      <c r="E41" s="38">
        <v>8996</v>
      </c>
      <c r="F41" s="38">
        <v>13482</v>
      </c>
      <c r="G41" s="38">
        <v>96</v>
      </c>
      <c r="H41" s="38">
        <v>9211</v>
      </c>
      <c r="I41" s="38">
        <v>6897</v>
      </c>
      <c r="J41" s="38">
        <v>1716</v>
      </c>
      <c r="K41" s="38">
        <v>32</v>
      </c>
      <c r="L41" s="38">
        <v>335</v>
      </c>
      <c r="M41" s="38">
        <v>51</v>
      </c>
      <c r="N41" s="38">
        <v>180</v>
      </c>
      <c r="O41" s="38">
        <v>2650</v>
      </c>
      <c r="P41" s="38">
        <v>3133</v>
      </c>
      <c r="Q41" s="38">
        <v>42</v>
      </c>
      <c r="R41" s="38">
        <v>7775</v>
      </c>
      <c r="S41" s="38">
        <v>27</v>
      </c>
      <c r="T41" s="28">
        <v>32</v>
      </c>
      <c r="U41" s="28">
        <v>1761</v>
      </c>
      <c r="V41" s="28">
        <v>34</v>
      </c>
      <c r="W41" s="28">
        <v>400</v>
      </c>
      <c r="X41" s="28">
        <v>64</v>
      </c>
      <c r="Y41" s="28">
        <v>223</v>
      </c>
      <c r="Z41" s="9"/>
    </row>
    <row r="42" spans="1:26" ht="33.75">
      <c r="A42" s="29">
        <v>34</v>
      </c>
      <c r="B42" s="32" t="s">
        <v>84</v>
      </c>
      <c r="C42" s="28" t="s">
        <v>145</v>
      </c>
      <c r="D42" s="38">
        <v>1986</v>
      </c>
      <c r="E42" s="38">
        <v>6118</v>
      </c>
      <c r="F42" s="38">
        <v>8246</v>
      </c>
      <c r="G42" s="38">
        <v>3</v>
      </c>
      <c r="H42" s="38">
        <v>6196</v>
      </c>
      <c r="I42" s="38">
        <v>4285</v>
      </c>
      <c r="J42" s="38">
        <v>1535</v>
      </c>
      <c r="K42" s="38">
        <v>13</v>
      </c>
      <c r="L42" s="38">
        <v>240</v>
      </c>
      <c r="M42" s="38">
        <v>34</v>
      </c>
      <c r="N42" s="38">
        <v>89</v>
      </c>
      <c r="O42" s="38">
        <v>1908</v>
      </c>
      <c r="P42" s="38">
        <v>1963</v>
      </c>
      <c r="Q42" s="38">
        <v>3</v>
      </c>
      <c r="R42" s="38">
        <v>4296</v>
      </c>
      <c r="S42" s="38"/>
      <c r="T42" s="28">
        <v>28</v>
      </c>
      <c r="U42" s="28">
        <v>1556</v>
      </c>
      <c r="V42" s="28">
        <v>12</v>
      </c>
      <c r="W42" s="28">
        <v>251</v>
      </c>
      <c r="X42" s="28">
        <v>36</v>
      </c>
      <c r="Y42" s="28">
        <v>112</v>
      </c>
      <c r="Z42" s="9"/>
    </row>
    <row r="43" spans="1:26" ht="12.75">
      <c r="A43" s="29">
        <v>35</v>
      </c>
      <c r="B43" s="32" t="s">
        <v>85</v>
      </c>
      <c r="C43" s="28" t="s">
        <v>146</v>
      </c>
      <c r="D43" s="38">
        <v>762</v>
      </c>
      <c r="E43" s="38">
        <v>2580</v>
      </c>
      <c r="F43" s="38">
        <v>4762</v>
      </c>
      <c r="G43" s="38">
        <v>89</v>
      </c>
      <c r="H43" s="38">
        <v>2692</v>
      </c>
      <c r="I43" s="38">
        <v>2402</v>
      </c>
      <c r="J43" s="38">
        <v>97</v>
      </c>
      <c r="K43" s="38">
        <v>18</v>
      </c>
      <c r="L43" s="38">
        <v>76</v>
      </c>
      <c r="M43" s="38">
        <v>14</v>
      </c>
      <c r="N43" s="38">
        <v>85</v>
      </c>
      <c r="O43" s="38">
        <v>650</v>
      </c>
      <c r="P43" s="38">
        <v>1048</v>
      </c>
      <c r="Q43" s="38">
        <v>36</v>
      </c>
      <c r="R43" s="38">
        <v>3290</v>
      </c>
      <c r="S43" s="38">
        <v>26</v>
      </c>
      <c r="T43" s="28">
        <v>1</v>
      </c>
      <c r="U43" s="28">
        <v>106</v>
      </c>
      <c r="V43" s="28">
        <v>20</v>
      </c>
      <c r="W43" s="28">
        <v>128</v>
      </c>
      <c r="X43" s="28">
        <v>24</v>
      </c>
      <c r="Y43" s="28">
        <v>125</v>
      </c>
      <c r="Z43" s="9"/>
    </row>
    <row r="44" spans="1:26" ht="21">
      <c r="A44" s="29">
        <v>36</v>
      </c>
      <c r="B44" s="31" t="s">
        <v>86</v>
      </c>
      <c r="C44" s="36" t="s">
        <v>147</v>
      </c>
      <c r="D44" s="38">
        <v>1851</v>
      </c>
      <c r="E44" s="38">
        <v>6103</v>
      </c>
      <c r="F44" s="38">
        <v>10885</v>
      </c>
      <c r="G44" s="38">
        <v>71</v>
      </c>
      <c r="H44" s="38">
        <v>6572</v>
      </c>
      <c r="I44" s="38">
        <v>5210</v>
      </c>
      <c r="J44" s="38">
        <v>915</v>
      </c>
      <c r="K44" s="38">
        <v>79</v>
      </c>
      <c r="L44" s="38">
        <v>200</v>
      </c>
      <c r="M44" s="38">
        <v>47</v>
      </c>
      <c r="N44" s="38">
        <v>121</v>
      </c>
      <c r="O44" s="38">
        <v>1382</v>
      </c>
      <c r="P44" s="38">
        <v>2182</v>
      </c>
      <c r="Q44" s="38">
        <v>36</v>
      </c>
      <c r="R44" s="38">
        <v>6779</v>
      </c>
      <c r="S44" s="38">
        <v>29</v>
      </c>
      <c r="T44" s="28">
        <v>11</v>
      </c>
      <c r="U44" s="28">
        <v>1144</v>
      </c>
      <c r="V44" s="28">
        <v>88</v>
      </c>
      <c r="W44" s="28">
        <v>343</v>
      </c>
      <c r="X44" s="28">
        <v>91</v>
      </c>
      <c r="Y44" s="28">
        <v>179</v>
      </c>
      <c r="Z44" s="9"/>
    </row>
    <row r="45" spans="1:26" ht="12.75">
      <c r="A45" s="29">
        <v>37</v>
      </c>
      <c r="B45" s="32" t="s">
        <v>87</v>
      </c>
      <c r="C45" s="28" t="s">
        <v>148</v>
      </c>
      <c r="D45" s="38">
        <v>1406</v>
      </c>
      <c r="E45" s="38">
        <v>4444</v>
      </c>
      <c r="F45" s="38">
        <v>7939</v>
      </c>
      <c r="G45" s="38"/>
      <c r="H45" s="38">
        <v>4760</v>
      </c>
      <c r="I45" s="38">
        <v>3598</v>
      </c>
      <c r="J45" s="38">
        <v>816</v>
      </c>
      <c r="K45" s="38">
        <v>55</v>
      </c>
      <c r="L45" s="38">
        <v>162</v>
      </c>
      <c r="M45" s="38">
        <v>36</v>
      </c>
      <c r="N45" s="38">
        <v>93</v>
      </c>
      <c r="O45" s="38">
        <v>1090</v>
      </c>
      <c r="P45" s="38">
        <v>1696</v>
      </c>
      <c r="Q45" s="38"/>
      <c r="R45" s="38">
        <v>4712</v>
      </c>
      <c r="S45" s="38"/>
      <c r="T45" s="28">
        <v>7</v>
      </c>
      <c r="U45" s="28">
        <v>997</v>
      </c>
      <c r="V45" s="28">
        <v>55</v>
      </c>
      <c r="W45" s="28">
        <v>285</v>
      </c>
      <c r="X45" s="28">
        <v>58</v>
      </c>
      <c r="Y45" s="28">
        <v>137</v>
      </c>
      <c r="Z45" s="9"/>
    </row>
    <row r="46" spans="1:26" ht="31.5">
      <c r="A46" s="29">
        <v>38</v>
      </c>
      <c r="B46" s="31" t="s">
        <v>88</v>
      </c>
      <c r="C46" s="36" t="s">
        <v>149</v>
      </c>
      <c r="D46" s="38">
        <v>7342</v>
      </c>
      <c r="E46" s="38">
        <v>30832</v>
      </c>
      <c r="F46" s="38">
        <v>41310</v>
      </c>
      <c r="G46" s="38">
        <v>880</v>
      </c>
      <c r="H46" s="38">
        <v>32824</v>
      </c>
      <c r="I46" s="38">
        <v>27782</v>
      </c>
      <c r="J46" s="38">
        <v>3291</v>
      </c>
      <c r="K46" s="38">
        <v>225</v>
      </c>
      <c r="L46" s="38">
        <v>630</v>
      </c>
      <c r="M46" s="38">
        <v>126</v>
      </c>
      <c r="N46" s="38">
        <v>770</v>
      </c>
      <c r="O46" s="38">
        <v>5350</v>
      </c>
      <c r="P46" s="38">
        <v>6441</v>
      </c>
      <c r="Q46" s="38">
        <v>449</v>
      </c>
      <c r="R46" s="38">
        <v>29249</v>
      </c>
      <c r="S46" s="38">
        <v>296</v>
      </c>
      <c r="T46" s="28">
        <v>40</v>
      </c>
      <c r="U46" s="28">
        <v>3415</v>
      </c>
      <c r="V46" s="28">
        <v>228</v>
      </c>
      <c r="W46" s="28">
        <v>820</v>
      </c>
      <c r="X46" s="28">
        <v>148</v>
      </c>
      <c r="Y46" s="28">
        <v>906</v>
      </c>
      <c r="Z46" s="9"/>
    </row>
    <row r="47" spans="1:26" ht="31.5">
      <c r="A47" s="29">
        <v>39</v>
      </c>
      <c r="B47" s="31" t="s">
        <v>89</v>
      </c>
      <c r="C47" s="36" t="s">
        <v>150</v>
      </c>
      <c r="D47" s="38">
        <v>6971</v>
      </c>
      <c r="E47" s="38">
        <v>29350</v>
      </c>
      <c r="F47" s="38">
        <v>39330</v>
      </c>
      <c r="G47" s="38">
        <v>811</v>
      </c>
      <c r="H47" s="38">
        <v>31221</v>
      </c>
      <c r="I47" s="38">
        <v>26389</v>
      </c>
      <c r="J47" s="38">
        <v>3160</v>
      </c>
      <c r="K47" s="38">
        <v>210</v>
      </c>
      <c r="L47" s="38">
        <v>598</v>
      </c>
      <c r="M47" s="38">
        <v>118</v>
      </c>
      <c r="N47" s="38">
        <v>746</v>
      </c>
      <c r="O47" s="38">
        <v>5100</v>
      </c>
      <c r="P47" s="38">
        <v>6129</v>
      </c>
      <c r="Q47" s="38">
        <v>421</v>
      </c>
      <c r="R47" s="38">
        <v>27804</v>
      </c>
      <c r="S47" s="38">
        <v>266</v>
      </c>
      <c r="T47" s="28">
        <v>37</v>
      </c>
      <c r="U47" s="28">
        <v>3288</v>
      </c>
      <c r="V47" s="28">
        <v>212</v>
      </c>
      <c r="W47" s="28">
        <v>783</v>
      </c>
      <c r="X47" s="28">
        <v>137</v>
      </c>
      <c r="Y47" s="28">
        <v>866</v>
      </c>
      <c r="Z47" s="9"/>
    </row>
    <row r="48" spans="1:26" ht="45">
      <c r="A48" s="29">
        <v>40</v>
      </c>
      <c r="B48" s="35" t="s">
        <v>90</v>
      </c>
      <c r="C48" s="28" t="s">
        <v>151</v>
      </c>
      <c r="D48" s="38">
        <v>86</v>
      </c>
      <c r="E48" s="38">
        <v>209</v>
      </c>
      <c r="F48" s="38">
        <v>340</v>
      </c>
      <c r="G48" s="38">
        <v>10</v>
      </c>
      <c r="H48" s="38">
        <v>213</v>
      </c>
      <c r="I48" s="38">
        <v>203</v>
      </c>
      <c r="J48" s="38">
        <v>3</v>
      </c>
      <c r="K48" s="38">
        <v>1</v>
      </c>
      <c r="L48" s="38">
        <v>4</v>
      </c>
      <c r="M48" s="38"/>
      <c r="N48" s="38">
        <v>2</v>
      </c>
      <c r="O48" s="38">
        <v>82</v>
      </c>
      <c r="P48" s="38">
        <v>95</v>
      </c>
      <c r="Q48" s="38">
        <v>1</v>
      </c>
      <c r="R48" s="38">
        <v>230</v>
      </c>
      <c r="S48" s="38">
        <v>10</v>
      </c>
      <c r="T48" s="28">
        <v>1</v>
      </c>
      <c r="U48" s="28">
        <v>4</v>
      </c>
      <c r="V48" s="28">
        <v>1</v>
      </c>
      <c r="W48" s="28">
        <v>5</v>
      </c>
      <c r="X48" s="28"/>
      <c r="Y48" s="28">
        <v>6</v>
      </c>
      <c r="Z48" s="9"/>
    </row>
    <row r="49" spans="1:26" ht="45">
      <c r="A49" s="29">
        <v>41</v>
      </c>
      <c r="B49" s="32" t="s">
        <v>91</v>
      </c>
      <c r="C49" s="28" t="s">
        <v>152</v>
      </c>
      <c r="D49" s="38">
        <v>2829</v>
      </c>
      <c r="E49" s="38">
        <v>6446</v>
      </c>
      <c r="F49" s="38">
        <v>11239</v>
      </c>
      <c r="G49" s="38">
        <v>624</v>
      </c>
      <c r="H49" s="38">
        <v>6689</v>
      </c>
      <c r="I49" s="38">
        <v>5875</v>
      </c>
      <c r="J49" s="38">
        <v>117</v>
      </c>
      <c r="K49" s="38">
        <v>47</v>
      </c>
      <c r="L49" s="38">
        <v>356</v>
      </c>
      <c r="M49" s="38">
        <v>50</v>
      </c>
      <c r="N49" s="38">
        <v>244</v>
      </c>
      <c r="O49" s="38">
        <v>2586</v>
      </c>
      <c r="P49" s="38">
        <v>3348</v>
      </c>
      <c r="Q49" s="38">
        <v>318</v>
      </c>
      <c r="R49" s="38">
        <v>6628</v>
      </c>
      <c r="S49" s="38">
        <v>227</v>
      </c>
      <c r="T49" s="28">
        <v>19</v>
      </c>
      <c r="U49" s="28">
        <v>138</v>
      </c>
      <c r="V49" s="28">
        <v>51</v>
      </c>
      <c r="W49" s="28">
        <v>513</v>
      </c>
      <c r="X49" s="28">
        <v>67</v>
      </c>
      <c r="Y49" s="28">
        <v>326</v>
      </c>
      <c r="Z49" s="9"/>
    </row>
    <row r="50" spans="1:26" ht="22.5">
      <c r="A50" s="29">
        <v>42</v>
      </c>
      <c r="B50" s="32" t="s">
        <v>92</v>
      </c>
      <c r="C50" s="28" t="s">
        <v>153</v>
      </c>
      <c r="D50" s="38"/>
      <c r="E50" s="38">
        <v>7</v>
      </c>
      <c r="F50" s="38">
        <v>8</v>
      </c>
      <c r="G50" s="38"/>
      <c r="H50" s="38">
        <v>3</v>
      </c>
      <c r="I50" s="38">
        <v>2</v>
      </c>
      <c r="J50" s="38"/>
      <c r="K50" s="38"/>
      <c r="L50" s="38"/>
      <c r="M50" s="38"/>
      <c r="N50" s="38">
        <v>1</v>
      </c>
      <c r="O50" s="38">
        <v>4</v>
      </c>
      <c r="P50" s="38">
        <v>4</v>
      </c>
      <c r="Q50" s="38"/>
      <c r="R50" s="38">
        <v>3</v>
      </c>
      <c r="S50" s="38"/>
      <c r="T50" s="28"/>
      <c r="U50" s="28"/>
      <c r="V50" s="28"/>
      <c r="W50" s="28"/>
      <c r="X50" s="28"/>
      <c r="Y50" s="28">
        <v>1</v>
      </c>
      <c r="Z50" s="9"/>
    </row>
    <row r="51" spans="1:26" ht="31.5">
      <c r="A51" s="29">
        <v>43</v>
      </c>
      <c r="B51" s="31" t="s">
        <v>93</v>
      </c>
      <c r="C51" s="36" t="s">
        <v>154</v>
      </c>
      <c r="D51" s="38">
        <v>57</v>
      </c>
      <c r="E51" s="38">
        <v>154</v>
      </c>
      <c r="F51" s="38">
        <v>315</v>
      </c>
      <c r="G51" s="38">
        <v>17</v>
      </c>
      <c r="H51" s="38">
        <v>151</v>
      </c>
      <c r="I51" s="38">
        <v>124</v>
      </c>
      <c r="J51" s="38">
        <v>17</v>
      </c>
      <c r="K51" s="38">
        <v>1</v>
      </c>
      <c r="L51" s="38">
        <v>5</v>
      </c>
      <c r="M51" s="38"/>
      <c r="N51" s="38">
        <v>4</v>
      </c>
      <c r="O51" s="38">
        <v>60</v>
      </c>
      <c r="P51" s="38">
        <v>97</v>
      </c>
      <c r="Q51" s="38">
        <v>4</v>
      </c>
      <c r="R51" s="38">
        <v>186</v>
      </c>
      <c r="S51" s="38">
        <v>13</v>
      </c>
      <c r="T51" s="28"/>
      <c r="U51" s="28">
        <v>17</v>
      </c>
      <c r="V51" s="28">
        <v>1</v>
      </c>
      <c r="W51" s="28">
        <v>9</v>
      </c>
      <c r="X51" s="28"/>
      <c r="Y51" s="28">
        <v>7</v>
      </c>
      <c r="Z51" s="9"/>
    </row>
    <row r="52" spans="1:26" ht="22.5">
      <c r="A52" s="29">
        <v>44</v>
      </c>
      <c r="B52" s="35" t="s">
        <v>94</v>
      </c>
      <c r="C52" s="28">
        <v>332</v>
      </c>
      <c r="D52" s="38">
        <v>46</v>
      </c>
      <c r="E52" s="38">
        <v>96</v>
      </c>
      <c r="F52" s="38">
        <v>232</v>
      </c>
      <c r="G52" s="38">
        <v>17</v>
      </c>
      <c r="H52" s="38">
        <v>94</v>
      </c>
      <c r="I52" s="38">
        <v>84</v>
      </c>
      <c r="J52" s="38">
        <v>3</v>
      </c>
      <c r="K52" s="38">
        <v>1</v>
      </c>
      <c r="L52" s="38">
        <v>4</v>
      </c>
      <c r="M52" s="38"/>
      <c r="N52" s="38">
        <v>2</v>
      </c>
      <c r="O52" s="38">
        <v>48</v>
      </c>
      <c r="P52" s="38">
        <v>73</v>
      </c>
      <c r="Q52" s="38">
        <v>4</v>
      </c>
      <c r="R52" s="38">
        <v>143</v>
      </c>
      <c r="S52" s="38">
        <v>13</v>
      </c>
      <c r="T52" s="28"/>
      <c r="U52" s="28">
        <v>3</v>
      </c>
      <c r="V52" s="28">
        <v>1</v>
      </c>
      <c r="W52" s="28">
        <v>7</v>
      </c>
      <c r="X52" s="28"/>
      <c r="Y52" s="28">
        <v>4</v>
      </c>
      <c r="Z52" s="9"/>
    </row>
    <row r="53" spans="1:26" ht="42">
      <c r="A53" s="29">
        <v>45</v>
      </c>
      <c r="B53" s="31" t="s">
        <v>95</v>
      </c>
      <c r="C53" s="36" t="s">
        <v>155</v>
      </c>
      <c r="D53" s="38">
        <v>747</v>
      </c>
      <c r="E53" s="38">
        <v>3020</v>
      </c>
      <c r="F53" s="38">
        <v>4438</v>
      </c>
      <c r="G53" s="38">
        <v>31</v>
      </c>
      <c r="H53" s="38">
        <v>3185</v>
      </c>
      <c r="I53" s="38">
        <v>2197</v>
      </c>
      <c r="J53" s="38">
        <v>794</v>
      </c>
      <c r="K53" s="38">
        <v>14</v>
      </c>
      <c r="L53" s="38">
        <v>60</v>
      </c>
      <c r="M53" s="38">
        <v>17</v>
      </c>
      <c r="N53" s="38">
        <v>103</v>
      </c>
      <c r="O53" s="38">
        <v>582</v>
      </c>
      <c r="P53" s="38">
        <v>785</v>
      </c>
      <c r="Q53" s="38">
        <v>22</v>
      </c>
      <c r="R53" s="38">
        <v>2445</v>
      </c>
      <c r="S53" s="38">
        <v>4</v>
      </c>
      <c r="T53" s="28">
        <v>8</v>
      </c>
      <c r="U53" s="28">
        <v>944</v>
      </c>
      <c r="V53" s="28">
        <v>13</v>
      </c>
      <c r="W53" s="28">
        <v>95</v>
      </c>
      <c r="X53" s="28">
        <v>19</v>
      </c>
      <c r="Y53" s="28">
        <v>133</v>
      </c>
      <c r="Z53" s="9"/>
    </row>
    <row r="54" spans="1:26" ht="22.5">
      <c r="A54" s="29">
        <v>46</v>
      </c>
      <c r="B54" s="32" t="s">
        <v>96</v>
      </c>
      <c r="C54" s="28">
        <v>345</v>
      </c>
      <c r="D54" s="38">
        <v>128</v>
      </c>
      <c r="E54" s="38">
        <v>319</v>
      </c>
      <c r="F54" s="38">
        <v>544</v>
      </c>
      <c r="G54" s="38"/>
      <c r="H54" s="38">
        <v>361</v>
      </c>
      <c r="I54" s="38">
        <v>286</v>
      </c>
      <c r="J54" s="38">
        <v>45</v>
      </c>
      <c r="K54" s="38">
        <v>5</v>
      </c>
      <c r="L54" s="38">
        <v>7</v>
      </c>
      <c r="M54" s="38">
        <v>4</v>
      </c>
      <c r="N54" s="38">
        <v>14</v>
      </c>
      <c r="O54" s="38">
        <v>86</v>
      </c>
      <c r="P54" s="38">
        <v>111</v>
      </c>
      <c r="Q54" s="38"/>
      <c r="R54" s="38">
        <v>331</v>
      </c>
      <c r="S54" s="38"/>
      <c r="T54" s="28"/>
      <c r="U54" s="28">
        <v>52</v>
      </c>
      <c r="V54" s="28">
        <v>5</v>
      </c>
      <c r="W54" s="28">
        <v>12</v>
      </c>
      <c r="X54" s="28">
        <v>6</v>
      </c>
      <c r="Y54" s="28">
        <v>19</v>
      </c>
      <c r="Z54" s="9"/>
    </row>
    <row r="55" spans="1:26" ht="31.5">
      <c r="A55" s="29">
        <v>47</v>
      </c>
      <c r="B55" s="31" t="s">
        <v>97</v>
      </c>
      <c r="C55" s="36" t="s">
        <v>156</v>
      </c>
      <c r="D55" s="38">
        <v>35</v>
      </c>
      <c r="E55" s="38">
        <v>118</v>
      </c>
      <c r="F55" s="38">
        <v>183</v>
      </c>
      <c r="G55" s="38"/>
      <c r="H55" s="38">
        <v>120</v>
      </c>
      <c r="I55" s="38">
        <v>84</v>
      </c>
      <c r="J55" s="38">
        <v>28</v>
      </c>
      <c r="K55" s="38"/>
      <c r="L55" s="38">
        <v>2</v>
      </c>
      <c r="M55" s="38"/>
      <c r="N55" s="38">
        <v>6</v>
      </c>
      <c r="O55" s="38">
        <v>33</v>
      </c>
      <c r="P55" s="38">
        <v>47</v>
      </c>
      <c r="Q55" s="38"/>
      <c r="R55" s="38">
        <v>93</v>
      </c>
      <c r="S55" s="38"/>
      <c r="T55" s="28"/>
      <c r="U55" s="28">
        <v>30</v>
      </c>
      <c r="V55" s="28"/>
      <c r="W55" s="28">
        <v>5</v>
      </c>
      <c r="X55" s="28"/>
      <c r="Y55" s="28">
        <v>7</v>
      </c>
      <c r="Z55" s="9"/>
    </row>
    <row r="56" spans="1:26" ht="31.5">
      <c r="A56" s="29">
        <v>48</v>
      </c>
      <c r="B56" s="33" t="s">
        <v>98</v>
      </c>
      <c r="C56" s="36" t="s">
        <v>157</v>
      </c>
      <c r="D56" s="38">
        <v>2857</v>
      </c>
      <c r="E56" s="38">
        <v>5484</v>
      </c>
      <c r="F56" s="38">
        <v>10393</v>
      </c>
      <c r="G56" s="38">
        <v>147</v>
      </c>
      <c r="H56" s="38">
        <v>5744</v>
      </c>
      <c r="I56" s="38">
        <v>2715</v>
      </c>
      <c r="J56" s="38">
        <v>2185</v>
      </c>
      <c r="K56" s="38">
        <v>2</v>
      </c>
      <c r="L56" s="38">
        <v>543</v>
      </c>
      <c r="M56" s="38">
        <v>50</v>
      </c>
      <c r="N56" s="38">
        <v>249</v>
      </c>
      <c r="O56" s="38">
        <v>2597</v>
      </c>
      <c r="P56" s="38">
        <v>3575</v>
      </c>
      <c r="Q56" s="38">
        <v>99</v>
      </c>
      <c r="R56" s="38">
        <v>3112</v>
      </c>
      <c r="S56" s="38">
        <v>29</v>
      </c>
      <c r="T56" s="28">
        <v>124</v>
      </c>
      <c r="U56" s="28">
        <v>2534</v>
      </c>
      <c r="V56" s="28">
        <v>3</v>
      </c>
      <c r="W56" s="28">
        <v>726</v>
      </c>
      <c r="X56" s="28">
        <v>58</v>
      </c>
      <c r="Y56" s="28">
        <v>301</v>
      </c>
      <c r="Z56" s="9"/>
    </row>
    <row r="57" spans="1:26" ht="12.75">
      <c r="A57" s="29">
        <v>49</v>
      </c>
      <c r="B57" s="35" t="s">
        <v>99</v>
      </c>
      <c r="C57" s="28" t="s">
        <v>158</v>
      </c>
      <c r="D57" s="38">
        <v>980</v>
      </c>
      <c r="E57" s="38">
        <v>1410</v>
      </c>
      <c r="F57" s="38">
        <v>3031</v>
      </c>
      <c r="G57" s="38">
        <v>69</v>
      </c>
      <c r="H57" s="38">
        <v>1570</v>
      </c>
      <c r="I57" s="38">
        <v>752</v>
      </c>
      <c r="J57" s="38">
        <v>567</v>
      </c>
      <c r="K57" s="38">
        <v>1</v>
      </c>
      <c r="L57" s="38">
        <v>156</v>
      </c>
      <c r="M57" s="38">
        <v>16</v>
      </c>
      <c r="N57" s="38">
        <v>78</v>
      </c>
      <c r="O57" s="38">
        <v>820</v>
      </c>
      <c r="P57" s="38">
        <v>1159</v>
      </c>
      <c r="Q57" s="38">
        <v>44</v>
      </c>
      <c r="R57" s="38">
        <v>817</v>
      </c>
      <c r="S57" s="38">
        <v>14</v>
      </c>
      <c r="T57" s="28">
        <v>33</v>
      </c>
      <c r="U57" s="28">
        <v>728</v>
      </c>
      <c r="V57" s="28">
        <v>1</v>
      </c>
      <c r="W57" s="28">
        <v>205</v>
      </c>
      <c r="X57" s="28">
        <v>17</v>
      </c>
      <c r="Y57" s="28">
        <v>95</v>
      </c>
      <c r="Z57" s="9"/>
    </row>
    <row r="58" spans="1:26" ht="12.75">
      <c r="A58" s="29">
        <v>50</v>
      </c>
      <c r="B58" s="35" t="s">
        <v>100</v>
      </c>
      <c r="C58" s="28" t="s">
        <v>159</v>
      </c>
      <c r="D58" s="38">
        <v>372</v>
      </c>
      <c r="E58" s="38">
        <v>441</v>
      </c>
      <c r="F58" s="38">
        <v>1075</v>
      </c>
      <c r="G58" s="38">
        <v>2</v>
      </c>
      <c r="H58" s="38">
        <v>502</v>
      </c>
      <c r="I58" s="38">
        <v>239</v>
      </c>
      <c r="J58" s="38">
        <v>124</v>
      </c>
      <c r="K58" s="38"/>
      <c r="L58" s="38">
        <v>107</v>
      </c>
      <c r="M58" s="38">
        <v>4</v>
      </c>
      <c r="N58" s="38">
        <v>28</v>
      </c>
      <c r="O58" s="38">
        <v>311</v>
      </c>
      <c r="P58" s="38">
        <v>452</v>
      </c>
      <c r="Q58" s="38"/>
      <c r="R58" s="38">
        <v>285</v>
      </c>
      <c r="S58" s="38"/>
      <c r="T58" s="28">
        <v>22</v>
      </c>
      <c r="U58" s="28">
        <v>120</v>
      </c>
      <c r="V58" s="28">
        <v>1</v>
      </c>
      <c r="W58" s="28">
        <v>153</v>
      </c>
      <c r="X58" s="28">
        <v>6</v>
      </c>
      <c r="Y58" s="28">
        <v>36</v>
      </c>
      <c r="Z58" s="9"/>
    </row>
    <row r="59" spans="1:26" ht="12.75">
      <c r="A59" s="29">
        <v>51</v>
      </c>
      <c r="B59" s="35" t="s">
        <v>101</v>
      </c>
      <c r="C59" s="28" t="s">
        <v>160</v>
      </c>
      <c r="D59" s="38">
        <v>806</v>
      </c>
      <c r="E59" s="38">
        <v>1260</v>
      </c>
      <c r="F59" s="38">
        <v>2579</v>
      </c>
      <c r="G59" s="38">
        <v>42</v>
      </c>
      <c r="H59" s="38">
        <v>1293</v>
      </c>
      <c r="I59" s="38">
        <v>967</v>
      </c>
      <c r="J59" s="38">
        <v>152</v>
      </c>
      <c r="K59" s="38">
        <v>1</v>
      </c>
      <c r="L59" s="38">
        <v>104</v>
      </c>
      <c r="M59" s="38">
        <v>9</v>
      </c>
      <c r="N59" s="38">
        <v>60</v>
      </c>
      <c r="O59" s="38">
        <v>773</v>
      </c>
      <c r="P59" s="38">
        <v>1053</v>
      </c>
      <c r="Q59" s="38">
        <v>31</v>
      </c>
      <c r="R59" s="38">
        <v>1043</v>
      </c>
      <c r="S59" s="38">
        <v>7</v>
      </c>
      <c r="T59" s="28">
        <v>28</v>
      </c>
      <c r="U59" s="28">
        <v>165</v>
      </c>
      <c r="V59" s="28">
        <v>1</v>
      </c>
      <c r="W59" s="28">
        <v>144</v>
      </c>
      <c r="X59" s="28">
        <v>12</v>
      </c>
      <c r="Y59" s="28">
        <v>65</v>
      </c>
      <c r="Z59" s="9"/>
    </row>
    <row r="60" spans="1:26" ht="22.5">
      <c r="A60" s="29">
        <v>52</v>
      </c>
      <c r="B60" s="35" t="s">
        <v>102</v>
      </c>
      <c r="C60" s="28">
        <v>369</v>
      </c>
      <c r="D60" s="38">
        <v>36</v>
      </c>
      <c r="E60" s="38">
        <v>152</v>
      </c>
      <c r="F60" s="38">
        <v>220</v>
      </c>
      <c r="G60" s="38"/>
      <c r="H60" s="38">
        <v>142</v>
      </c>
      <c r="I60" s="38">
        <v>101</v>
      </c>
      <c r="J60" s="38">
        <v>26</v>
      </c>
      <c r="K60" s="38"/>
      <c r="L60" s="38">
        <v>4</v>
      </c>
      <c r="M60" s="38">
        <v>1</v>
      </c>
      <c r="N60" s="38">
        <v>10</v>
      </c>
      <c r="O60" s="38">
        <v>46</v>
      </c>
      <c r="P60" s="38">
        <v>71</v>
      </c>
      <c r="Q60" s="38"/>
      <c r="R60" s="38">
        <v>105</v>
      </c>
      <c r="S60" s="38"/>
      <c r="T60" s="28">
        <v>1</v>
      </c>
      <c r="U60" s="28">
        <v>33</v>
      </c>
      <c r="V60" s="28"/>
      <c r="W60" s="28">
        <v>6</v>
      </c>
      <c r="X60" s="28">
        <v>2</v>
      </c>
      <c r="Y60" s="28">
        <v>11</v>
      </c>
      <c r="Z60" s="9"/>
    </row>
    <row r="61" spans="1:26" ht="22.5">
      <c r="A61" s="29">
        <v>53</v>
      </c>
      <c r="B61" s="35" t="s">
        <v>103</v>
      </c>
      <c r="C61" s="28">
        <v>370</v>
      </c>
      <c r="D61" s="38">
        <v>4</v>
      </c>
      <c r="E61" s="38">
        <v>4</v>
      </c>
      <c r="F61" s="38">
        <v>14</v>
      </c>
      <c r="G61" s="38"/>
      <c r="H61" s="38">
        <v>4</v>
      </c>
      <c r="I61" s="38">
        <v>3</v>
      </c>
      <c r="J61" s="38">
        <v>1</v>
      </c>
      <c r="K61" s="38"/>
      <c r="L61" s="38"/>
      <c r="M61" s="38"/>
      <c r="N61" s="38"/>
      <c r="O61" s="38">
        <v>4</v>
      </c>
      <c r="P61" s="38">
        <v>8</v>
      </c>
      <c r="Q61" s="38"/>
      <c r="R61" s="38">
        <v>4</v>
      </c>
      <c r="S61" s="38"/>
      <c r="T61" s="28"/>
      <c r="U61" s="28">
        <v>2</v>
      </c>
      <c r="V61" s="28"/>
      <c r="W61" s="28"/>
      <c r="X61" s="28"/>
      <c r="Y61" s="28"/>
      <c r="Z61" s="9"/>
    </row>
    <row r="62" spans="1:26" ht="42">
      <c r="A62" s="29">
        <v>54</v>
      </c>
      <c r="B62" s="31" t="s">
        <v>104</v>
      </c>
      <c r="C62" s="36" t="s">
        <v>161</v>
      </c>
      <c r="D62" s="38">
        <v>862</v>
      </c>
      <c r="E62" s="38">
        <v>3980</v>
      </c>
      <c r="F62" s="38">
        <v>5006</v>
      </c>
      <c r="G62" s="38">
        <v>1</v>
      </c>
      <c r="H62" s="38">
        <v>4183</v>
      </c>
      <c r="I62" s="38">
        <v>3711</v>
      </c>
      <c r="J62" s="38">
        <v>269</v>
      </c>
      <c r="K62" s="38">
        <v>5</v>
      </c>
      <c r="L62" s="38">
        <v>82</v>
      </c>
      <c r="M62" s="38">
        <v>23</v>
      </c>
      <c r="N62" s="38">
        <v>93</v>
      </c>
      <c r="O62" s="38">
        <v>659</v>
      </c>
      <c r="P62" s="38">
        <v>726</v>
      </c>
      <c r="Q62" s="38"/>
      <c r="R62" s="38">
        <v>3792</v>
      </c>
      <c r="S62" s="38">
        <v>1</v>
      </c>
      <c r="T62" s="28">
        <v>10</v>
      </c>
      <c r="U62" s="28">
        <v>293</v>
      </c>
      <c r="V62" s="28">
        <v>5</v>
      </c>
      <c r="W62" s="28">
        <v>97</v>
      </c>
      <c r="X62" s="28">
        <v>23</v>
      </c>
      <c r="Y62" s="28">
        <v>96</v>
      </c>
      <c r="Z62" s="9"/>
    </row>
    <row r="63" spans="1:26" ht="21">
      <c r="A63" s="29">
        <v>55</v>
      </c>
      <c r="B63" s="31" t="s">
        <v>105</v>
      </c>
      <c r="C63" s="36" t="s">
        <v>162</v>
      </c>
      <c r="D63" s="38">
        <v>83</v>
      </c>
      <c r="E63" s="38">
        <v>321</v>
      </c>
      <c r="F63" s="38">
        <v>454</v>
      </c>
      <c r="G63" s="38"/>
      <c r="H63" s="38">
        <v>347</v>
      </c>
      <c r="I63" s="38">
        <v>282</v>
      </c>
      <c r="J63" s="38">
        <v>55</v>
      </c>
      <c r="K63" s="38"/>
      <c r="L63" s="38">
        <v>3</v>
      </c>
      <c r="M63" s="38">
        <v>1</v>
      </c>
      <c r="N63" s="38">
        <v>6</v>
      </c>
      <c r="O63" s="38">
        <v>57</v>
      </c>
      <c r="P63" s="38">
        <v>72</v>
      </c>
      <c r="Q63" s="38"/>
      <c r="R63" s="38">
        <v>318</v>
      </c>
      <c r="S63" s="38">
        <v>4</v>
      </c>
      <c r="T63" s="28">
        <v>2</v>
      </c>
      <c r="U63" s="28">
        <v>57</v>
      </c>
      <c r="V63" s="28"/>
      <c r="W63" s="28">
        <v>7</v>
      </c>
      <c r="X63" s="28">
        <v>2</v>
      </c>
      <c r="Y63" s="28">
        <v>6</v>
      </c>
      <c r="Z63" s="9"/>
    </row>
    <row r="64" spans="1:26" ht="21">
      <c r="A64" s="29">
        <v>56</v>
      </c>
      <c r="B64" s="31" t="s">
        <v>106</v>
      </c>
      <c r="C64" s="36" t="s">
        <v>163</v>
      </c>
      <c r="D64" s="38">
        <v>4</v>
      </c>
      <c r="E64" s="38">
        <v>3</v>
      </c>
      <c r="F64" s="38">
        <v>7</v>
      </c>
      <c r="G64" s="38"/>
      <c r="H64" s="38">
        <v>3</v>
      </c>
      <c r="I64" s="38">
        <v>2</v>
      </c>
      <c r="J64" s="38">
        <v>1</v>
      </c>
      <c r="K64" s="38"/>
      <c r="L64" s="38"/>
      <c r="M64" s="38"/>
      <c r="N64" s="38"/>
      <c r="O64" s="38">
        <v>4</v>
      </c>
      <c r="P64" s="38">
        <v>4</v>
      </c>
      <c r="Q64" s="38"/>
      <c r="R64" s="38">
        <v>2</v>
      </c>
      <c r="S64" s="38"/>
      <c r="T64" s="28"/>
      <c r="U64" s="28">
        <v>1</v>
      </c>
      <c r="V64" s="28"/>
      <c r="W64" s="28"/>
      <c r="X64" s="28"/>
      <c r="Y64" s="28"/>
      <c r="Z64" s="9"/>
    </row>
    <row r="65" spans="1:26" ht="12.75">
      <c r="A65" s="29">
        <v>57</v>
      </c>
      <c r="B65" s="31" t="s">
        <v>107</v>
      </c>
      <c r="C65" s="36"/>
      <c r="D65" s="38">
        <v>1328</v>
      </c>
      <c r="E65" s="38">
        <v>3485</v>
      </c>
      <c r="F65" s="38">
        <v>5906</v>
      </c>
      <c r="G65" s="38"/>
      <c r="H65" s="38">
        <v>3771</v>
      </c>
      <c r="I65" s="38">
        <v>1621</v>
      </c>
      <c r="J65" s="38">
        <v>1715</v>
      </c>
      <c r="K65" s="38">
        <v>10</v>
      </c>
      <c r="L65" s="38">
        <v>386</v>
      </c>
      <c r="M65" s="38">
        <v>6</v>
      </c>
      <c r="N65" s="38">
        <v>33</v>
      </c>
      <c r="O65" s="38">
        <v>1042</v>
      </c>
      <c r="P65" s="38">
        <v>1292</v>
      </c>
      <c r="Q65" s="38"/>
      <c r="R65" s="38">
        <v>1602</v>
      </c>
      <c r="S65" s="38"/>
      <c r="T65" s="28">
        <v>302</v>
      </c>
      <c r="U65" s="28">
        <v>2208</v>
      </c>
      <c r="V65" s="28">
        <v>10</v>
      </c>
      <c r="W65" s="28">
        <v>501</v>
      </c>
      <c r="X65" s="28">
        <v>8</v>
      </c>
      <c r="Y65" s="28">
        <v>44</v>
      </c>
      <c r="Z65" s="9"/>
    </row>
    <row r="66" spans="1:26" ht="31.5">
      <c r="A66" s="29">
        <v>58</v>
      </c>
      <c r="B66" s="31" t="s">
        <v>108</v>
      </c>
      <c r="C66" s="36"/>
      <c r="D66" s="39">
        <f aca="true" t="shared" si="0" ref="D66:Y66">D9+D10+D15+D18+D20+D25+D32+D35+D36+D40+D41+D44+D46+D51+D53+D55+D56+D62+D63+D64+D65</f>
        <v>48380</v>
      </c>
      <c r="E66" s="39">
        <f t="shared" si="0"/>
        <v>182533</v>
      </c>
      <c r="F66" s="39">
        <f t="shared" si="0"/>
        <v>274489</v>
      </c>
      <c r="G66" s="39">
        <f t="shared" si="0"/>
        <v>4293</v>
      </c>
      <c r="H66" s="39">
        <f t="shared" si="0"/>
        <v>193090</v>
      </c>
      <c r="I66" s="39">
        <f t="shared" si="0"/>
        <v>161073</v>
      </c>
      <c r="J66" s="39">
        <f t="shared" si="0"/>
        <v>19415</v>
      </c>
      <c r="K66" s="39">
        <f t="shared" si="0"/>
        <v>1305</v>
      </c>
      <c r="L66" s="39">
        <f t="shared" si="0"/>
        <v>5735</v>
      </c>
      <c r="M66" s="39">
        <f t="shared" si="0"/>
        <v>913</v>
      </c>
      <c r="N66" s="39">
        <f t="shared" si="0"/>
        <v>4649</v>
      </c>
      <c r="O66" s="39">
        <f t="shared" si="0"/>
        <v>37823</v>
      </c>
      <c r="P66" s="39">
        <f t="shared" si="0"/>
        <v>50020</v>
      </c>
      <c r="Q66" s="39">
        <f t="shared" si="0"/>
        <v>2250</v>
      </c>
      <c r="R66" s="39">
        <f t="shared" si="0"/>
        <v>185286</v>
      </c>
      <c r="S66" s="39">
        <f t="shared" si="0"/>
        <v>1202</v>
      </c>
      <c r="T66" s="39">
        <f t="shared" si="0"/>
        <v>712</v>
      </c>
      <c r="U66" s="39">
        <f t="shared" si="0"/>
        <v>22024</v>
      </c>
      <c r="V66" s="39">
        <f t="shared" si="0"/>
        <v>1414</v>
      </c>
      <c r="W66" s="39">
        <f t="shared" si="0"/>
        <v>7843</v>
      </c>
      <c r="X66" s="39">
        <f t="shared" si="0"/>
        <v>1227</v>
      </c>
      <c r="Y66" s="39">
        <f t="shared" si="0"/>
        <v>5963</v>
      </c>
      <c r="Z66" s="9"/>
    </row>
    <row r="67" spans="1:26" ht="22.5">
      <c r="A67" s="29">
        <v>59</v>
      </c>
      <c r="B67" s="32" t="s">
        <v>109</v>
      </c>
      <c r="C67" s="28"/>
      <c r="D67" s="38">
        <v>334</v>
      </c>
      <c r="E67" s="38">
        <v>88</v>
      </c>
      <c r="F67" s="38">
        <v>468</v>
      </c>
      <c r="G67" s="38">
        <v>20</v>
      </c>
      <c r="H67" s="38">
        <v>146</v>
      </c>
      <c r="I67" s="38">
        <v>62</v>
      </c>
      <c r="J67" s="38">
        <v>60</v>
      </c>
      <c r="K67" s="38"/>
      <c r="L67" s="38">
        <v>22</v>
      </c>
      <c r="M67" s="38"/>
      <c r="N67" s="38">
        <v>2</v>
      </c>
      <c r="O67" s="38">
        <v>276</v>
      </c>
      <c r="P67" s="38">
        <v>291</v>
      </c>
      <c r="Q67" s="38">
        <v>2</v>
      </c>
      <c r="R67" s="38">
        <v>74</v>
      </c>
      <c r="S67" s="38">
        <v>15</v>
      </c>
      <c r="T67" s="28">
        <v>6</v>
      </c>
      <c r="U67" s="28">
        <v>66</v>
      </c>
      <c r="V67" s="28"/>
      <c r="W67" s="28">
        <v>29</v>
      </c>
      <c r="X67" s="28"/>
      <c r="Y67" s="28">
        <v>2</v>
      </c>
      <c r="Z67" s="9"/>
    </row>
    <row r="68" spans="1:26" ht="22.5">
      <c r="A68" s="29">
        <v>60</v>
      </c>
      <c r="B68" s="32" t="s">
        <v>110</v>
      </c>
      <c r="C68" s="28"/>
      <c r="D68" s="38">
        <v>1118</v>
      </c>
      <c r="E68" s="38">
        <v>2510</v>
      </c>
      <c r="F68" s="38">
        <v>4539</v>
      </c>
      <c r="G68" s="38"/>
      <c r="H68" s="38">
        <v>2789</v>
      </c>
      <c r="I68" s="38">
        <v>1034</v>
      </c>
      <c r="J68" s="38">
        <v>1377</v>
      </c>
      <c r="K68" s="38">
        <v>2</v>
      </c>
      <c r="L68" s="38">
        <v>356</v>
      </c>
      <c r="M68" s="38">
        <v>1</v>
      </c>
      <c r="N68" s="38">
        <v>19</v>
      </c>
      <c r="O68" s="38">
        <v>839</v>
      </c>
      <c r="P68" s="38">
        <v>1046</v>
      </c>
      <c r="Q68" s="38"/>
      <c r="R68" s="38">
        <v>960</v>
      </c>
      <c r="S68" s="38"/>
      <c r="T68" s="28">
        <v>275</v>
      </c>
      <c r="U68" s="28">
        <v>1778</v>
      </c>
      <c r="V68" s="28">
        <v>2</v>
      </c>
      <c r="W68" s="28">
        <v>455</v>
      </c>
      <c r="X68" s="28">
        <v>1</v>
      </c>
      <c r="Y68" s="28">
        <v>22</v>
      </c>
      <c r="Z68" s="9"/>
    </row>
    <row r="69" spans="1:26" ht="22.5">
      <c r="A69" s="29">
        <v>61</v>
      </c>
      <c r="B69" s="32" t="s">
        <v>111</v>
      </c>
      <c r="C69" s="28"/>
      <c r="D69" s="38">
        <v>429</v>
      </c>
      <c r="E69" s="38">
        <v>6438</v>
      </c>
      <c r="F69" s="38">
        <v>6911</v>
      </c>
      <c r="G69" s="38"/>
      <c r="H69" s="38">
        <v>6578</v>
      </c>
      <c r="I69" s="38">
        <v>6019</v>
      </c>
      <c r="J69" s="38">
        <v>406</v>
      </c>
      <c r="K69" s="38">
        <v>4</v>
      </c>
      <c r="L69" s="38">
        <v>130</v>
      </c>
      <c r="M69" s="38">
        <v>10</v>
      </c>
      <c r="N69" s="38">
        <v>9</v>
      </c>
      <c r="O69" s="38">
        <v>289</v>
      </c>
      <c r="P69" s="38">
        <v>300</v>
      </c>
      <c r="Q69" s="38"/>
      <c r="R69" s="38">
        <v>6042</v>
      </c>
      <c r="S69" s="38"/>
      <c r="T69" s="38">
        <v>1</v>
      </c>
      <c r="U69" s="38">
        <v>415</v>
      </c>
      <c r="V69" s="38">
        <v>4</v>
      </c>
      <c r="W69" s="38">
        <v>130</v>
      </c>
      <c r="X69" s="38">
        <v>10</v>
      </c>
      <c r="Y69" s="38">
        <v>9</v>
      </c>
      <c r="Z69" s="9"/>
    </row>
    <row r="70" spans="1:26" ht="12.75">
      <c r="A70" s="29">
        <v>62</v>
      </c>
      <c r="B70" s="32" t="s">
        <v>112</v>
      </c>
      <c r="C70" s="28"/>
      <c r="D70" s="38">
        <v>1742</v>
      </c>
      <c r="E70" s="38">
        <v>8790</v>
      </c>
      <c r="F70" s="38">
        <v>13329</v>
      </c>
      <c r="G70" s="38">
        <v>10</v>
      </c>
      <c r="H70" s="38">
        <v>9178</v>
      </c>
      <c r="I70" s="38">
        <v>7560</v>
      </c>
      <c r="J70" s="38">
        <v>1194</v>
      </c>
      <c r="K70" s="38">
        <v>37</v>
      </c>
      <c r="L70" s="38">
        <v>212</v>
      </c>
      <c r="M70" s="38">
        <v>50</v>
      </c>
      <c r="N70" s="38">
        <v>125</v>
      </c>
      <c r="O70" s="38">
        <v>1354</v>
      </c>
      <c r="P70" s="38">
        <v>1888</v>
      </c>
      <c r="Q70" s="38">
        <v>4</v>
      </c>
      <c r="R70" s="38">
        <v>9403</v>
      </c>
      <c r="S70" s="38">
        <v>6</v>
      </c>
      <c r="T70" s="28">
        <v>4</v>
      </c>
      <c r="U70" s="28">
        <v>1456</v>
      </c>
      <c r="V70" s="28">
        <v>46</v>
      </c>
      <c r="W70" s="28">
        <v>301</v>
      </c>
      <c r="X70" s="28">
        <v>70</v>
      </c>
      <c r="Y70" s="28">
        <v>161</v>
      </c>
      <c r="Z70" s="9"/>
    </row>
    <row r="71" spans="1:26" ht="12.75">
      <c r="A71" s="29">
        <v>63</v>
      </c>
      <c r="B71" s="32" t="s">
        <v>113</v>
      </c>
      <c r="C71" s="28"/>
      <c r="D71" s="38">
        <v>506</v>
      </c>
      <c r="E71" s="38">
        <v>472</v>
      </c>
      <c r="F71" s="38">
        <v>3766</v>
      </c>
      <c r="G71" s="38">
        <v>3766</v>
      </c>
      <c r="H71" s="38">
        <v>498</v>
      </c>
      <c r="I71" s="38">
        <v>370</v>
      </c>
      <c r="J71" s="38">
        <v>17</v>
      </c>
      <c r="K71" s="38">
        <v>1</v>
      </c>
      <c r="L71" s="38">
        <v>71</v>
      </c>
      <c r="M71" s="38">
        <v>6</v>
      </c>
      <c r="N71" s="38">
        <v>33</v>
      </c>
      <c r="O71" s="38">
        <v>480</v>
      </c>
      <c r="P71" s="38">
        <v>1924</v>
      </c>
      <c r="Q71" s="38">
        <v>1924</v>
      </c>
      <c r="R71" s="38">
        <v>1289</v>
      </c>
      <c r="S71" s="38">
        <v>1107</v>
      </c>
      <c r="T71" s="28">
        <v>3</v>
      </c>
      <c r="U71" s="28">
        <v>100</v>
      </c>
      <c r="V71" s="28">
        <v>3</v>
      </c>
      <c r="W71" s="28">
        <v>270</v>
      </c>
      <c r="X71" s="28">
        <v>24</v>
      </c>
      <c r="Y71" s="28">
        <v>153</v>
      </c>
      <c r="Z71" s="9"/>
    </row>
    <row r="72" spans="1:26" ht="22.5">
      <c r="A72" s="29">
        <v>64</v>
      </c>
      <c r="B72" s="32" t="s">
        <v>114</v>
      </c>
      <c r="C72" s="28"/>
      <c r="D72" s="38">
        <v>36</v>
      </c>
      <c r="E72" s="38">
        <v>36</v>
      </c>
      <c r="F72" s="38">
        <v>527</v>
      </c>
      <c r="G72" s="38">
        <v>527</v>
      </c>
      <c r="H72" s="38">
        <v>27</v>
      </c>
      <c r="I72" s="38">
        <v>17</v>
      </c>
      <c r="J72" s="38">
        <v>1</v>
      </c>
      <c r="K72" s="38">
        <v>1</v>
      </c>
      <c r="L72" s="38">
        <v>7</v>
      </c>
      <c r="M72" s="38"/>
      <c r="N72" s="38">
        <v>1</v>
      </c>
      <c r="O72" s="38">
        <v>45</v>
      </c>
      <c r="P72" s="38">
        <v>326</v>
      </c>
      <c r="Q72" s="38">
        <v>326</v>
      </c>
      <c r="R72" s="38">
        <v>95</v>
      </c>
      <c r="S72" s="38">
        <v>95</v>
      </c>
      <c r="T72" s="28"/>
      <c r="U72" s="28">
        <v>9</v>
      </c>
      <c r="V72" s="28">
        <v>1</v>
      </c>
      <c r="W72" s="28">
        <v>76</v>
      </c>
      <c r="X72" s="28"/>
      <c r="Y72" s="28">
        <v>20</v>
      </c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&amp;L3B11F056&amp;CФорма № Зведений- 1, Підрозділ: Державна судова адміністрація України, Початок періоду: 01.01.2012, Кінець періоду: 31.12.2012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3" t="s">
        <v>187</v>
      </c>
      <c r="B1" s="243"/>
      <c r="C1" s="243"/>
      <c r="D1" s="243"/>
      <c r="E1" s="4"/>
    </row>
    <row r="2" spans="1:6" ht="29.25" customHeight="1">
      <c r="A2" s="40" t="s">
        <v>50</v>
      </c>
      <c r="B2" s="244" t="s">
        <v>30</v>
      </c>
      <c r="C2" s="245"/>
      <c r="D2" s="246"/>
      <c r="E2" s="43" t="s">
        <v>215</v>
      </c>
      <c r="F2" s="9"/>
    </row>
    <row r="3" spans="1:10" ht="20.25" customHeight="1">
      <c r="A3" s="29">
        <v>1</v>
      </c>
      <c r="B3" s="237" t="s">
        <v>188</v>
      </c>
      <c r="C3" s="238"/>
      <c r="D3" s="239"/>
      <c r="E3" s="38">
        <v>993</v>
      </c>
      <c r="F3" s="9"/>
      <c r="G3" s="46"/>
      <c r="H3" s="46"/>
      <c r="I3" s="46"/>
      <c r="J3" s="48"/>
    </row>
    <row r="4" spans="1:10" ht="18.75" customHeight="1">
      <c r="A4" s="29">
        <v>2</v>
      </c>
      <c r="B4" s="232" t="s">
        <v>189</v>
      </c>
      <c r="C4" s="235" t="s">
        <v>211</v>
      </c>
      <c r="D4" s="236"/>
      <c r="E4" s="44">
        <v>8486</v>
      </c>
      <c r="F4" s="9"/>
      <c r="G4" s="46"/>
      <c r="H4" s="46"/>
      <c r="I4" s="46"/>
      <c r="J4" s="48"/>
    </row>
    <row r="5" spans="1:10" ht="18" customHeight="1">
      <c r="A5" s="29">
        <v>3</v>
      </c>
      <c r="B5" s="233"/>
      <c r="C5" s="241" t="s">
        <v>212</v>
      </c>
      <c r="D5" s="35" t="s">
        <v>213</v>
      </c>
      <c r="E5" s="44">
        <v>7197</v>
      </c>
      <c r="F5" s="9"/>
      <c r="G5" s="46"/>
      <c r="H5" s="46"/>
      <c r="I5" s="46"/>
      <c r="J5" s="48"/>
    </row>
    <row r="6" spans="1:10" ht="17.25" customHeight="1">
      <c r="A6" s="29">
        <v>4</v>
      </c>
      <c r="B6" s="234"/>
      <c r="C6" s="242"/>
      <c r="D6" s="35" t="s">
        <v>214</v>
      </c>
      <c r="E6" s="44">
        <v>597</v>
      </c>
      <c r="F6" s="9"/>
      <c r="G6" s="46"/>
      <c r="H6" s="46"/>
      <c r="I6" s="46"/>
      <c r="J6" s="48"/>
    </row>
    <row r="7" spans="1:10" ht="21" customHeight="1">
      <c r="A7" s="29">
        <v>5</v>
      </c>
      <c r="B7" s="237" t="s">
        <v>190</v>
      </c>
      <c r="C7" s="238"/>
      <c r="D7" s="239"/>
      <c r="E7" s="44">
        <v>4603</v>
      </c>
      <c r="F7" s="9"/>
      <c r="G7" s="46"/>
      <c r="H7" s="46"/>
      <c r="I7" s="46"/>
      <c r="J7" s="48"/>
    </row>
    <row r="8" spans="1:10" ht="18" customHeight="1">
      <c r="A8" s="29">
        <v>6</v>
      </c>
      <c r="B8" s="235" t="s">
        <v>191</v>
      </c>
      <c r="C8" s="240"/>
      <c r="D8" s="236"/>
      <c r="E8" s="38">
        <v>2989</v>
      </c>
      <c r="F8" s="9"/>
      <c r="G8" s="46"/>
      <c r="H8" s="46"/>
      <c r="I8" s="46"/>
      <c r="J8" s="48"/>
    </row>
    <row r="9" spans="1:10" ht="19.5" customHeight="1">
      <c r="A9" s="29">
        <v>7</v>
      </c>
      <c r="B9" s="235" t="s">
        <v>192</v>
      </c>
      <c r="C9" s="240"/>
      <c r="D9" s="236"/>
      <c r="E9" s="38">
        <v>55</v>
      </c>
      <c r="F9" s="9"/>
      <c r="G9" s="46"/>
      <c r="H9" s="46"/>
      <c r="I9" s="46"/>
      <c r="J9" s="48"/>
    </row>
    <row r="10" spans="1:10" ht="19.5" customHeight="1">
      <c r="A10" s="29">
        <v>8</v>
      </c>
      <c r="B10" s="237" t="s">
        <v>193</v>
      </c>
      <c r="C10" s="238"/>
      <c r="D10" s="239"/>
      <c r="E10" s="38">
        <v>8575</v>
      </c>
      <c r="F10" s="9"/>
      <c r="G10" s="46"/>
      <c r="H10" s="46"/>
      <c r="I10" s="46"/>
      <c r="J10" s="48"/>
    </row>
    <row r="11" spans="1:10" ht="20.25" customHeight="1">
      <c r="A11" s="29">
        <v>9</v>
      </c>
      <c r="B11" s="237" t="s">
        <v>194</v>
      </c>
      <c r="C11" s="238"/>
      <c r="D11" s="239"/>
      <c r="E11" s="38">
        <v>445</v>
      </c>
      <c r="F11" s="9"/>
      <c r="G11" s="46"/>
      <c r="H11" s="46"/>
      <c r="I11" s="46"/>
      <c r="J11" s="48"/>
    </row>
    <row r="12" spans="1:10" ht="12.75">
      <c r="A12" s="29">
        <v>10</v>
      </c>
      <c r="B12" s="247" t="s">
        <v>195</v>
      </c>
      <c r="C12" s="248"/>
      <c r="D12" s="249"/>
      <c r="E12" s="38">
        <v>44238300</v>
      </c>
      <c r="F12" s="9"/>
      <c r="G12" s="46"/>
      <c r="H12" s="46"/>
      <c r="I12" s="46"/>
      <c r="J12" s="48"/>
    </row>
    <row r="13" spans="1:10" ht="19.5" customHeight="1">
      <c r="A13" s="29">
        <v>11</v>
      </c>
      <c r="B13" s="235" t="s">
        <v>196</v>
      </c>
      <c r="C13" s="240"/>
      <c r="D13" s="236"/>
      <c r="E13" s="38">
        <v>136800</v>
      </c>
      <c r="F13" s="9"/>
      <c r="G13" s="46"/>
      <c r="H13" s="46"/>
      <c r="I13" s="46"/>
      <c r="J13" s="48"/>
    </row>
    <row r="14" spans="1:10" ht="18" customHeight="1">
      <c r="A14" s="29">
        <v>12</v>
      </c>
      <c r="B14" s="237" t="s">
        <v>197</v>
      </c>
      <c r="C14" s="238"/>
      <c r="D14" s="239"/>
      <c r="E14" s="38">
        <v>354</v>
      </c>
      <c r="F14" s="9"/>
      <c r="G14" s="46"/>
      <c r="H14" s="46"/>
      <c r="I14" s="46"/>
      <c r="J14" s="48"/>
    </row>
    <row r="15" spans="1:10" ht="18.75" customHeight="1">
      <c r="A15" s="29">
        <v>13</v>
      </c>
      <c r="B15" s="235" t="s">
        <v>198</v>
      </c>
      <c r="C15" s="240"/>
      <c r="D15" s="236"/>
      <c r="E15" s="38">
        <v>155580</v>
      </c>
      <c r="F15" s="9"/>
      <c r="G15" s="46"/>
      <c r="H15" s="46"/>
      <c r="I15" s="46"/>
      <c r="J15" s="48"/>
    </row>
    <row r="16" spans="1:10" ht="18" customHeight="1">
      <c r="A16" s="29">
        <v>14</v>
      </c>
      <c r="B16" s="230" t="s">
        <v>199</v>
      </c>
      <c r="C16" s="230"/>
      <c r="D16" s="230"/>
      <c r="E16" s="38">
        <v>6229</v>
      </c>
      <c r="F16" s="9"/>
      <c r="G16" s="47"/>
      <c r="H16" s="47"/>
      <c r="I16" s="47"/>
      <c r="J16" s="48"/>
    </row>
    <row r="17" spans="1:10" ht="18.75" customHeight="1">
      <c r="A17" s="29">
        <v>15</v>
      </c>
      <c r="B17" s="231" t="s">
        <v>200</v>
      </c>
      <c r="C17" s="231"/>
      <c r="D17" s="231"/>
      <c r="E17" s="38">
        <v>767</v>
      </c>
      <c r="F17" s="9"/>
      <c r="G17" s="47"/>
      <c r="H17" s="47"/>
      <c r="I17" s="47"/>
      <c r="J17" s="48"/>
    </row>
    <row r="18" spans="1:10" ht="18" customHeight="1">
      <c r="A18" s="29">
        <v>16</v>
      </c>
      <c r="B18" s="231" t="s">
        <v>201</v>
      </c>
      <c r="C18" s="231"/>
      <c r="D18" s="231"/>
      <c r="E18" s="38">
        <v>1678</v>
      </c>
      <c r="F18" s="9"/>
      <c r="G18" s="47"/>
      <c r="H18" s="47"/>
      <c r="I18" s="47"/>
      <c r="J18" s="48"/>
    </row>
    <row r="19" spans="1:10" ht="14.25" customHeight="1">
      <c r="A19" s="29">
        <v>17</v>
      </c>
      <c r="B19" s="230" t="s">
        <v>202</v>
      </c>
      <c r="C19" s="230"/>
      <c r="D19" s="230"/>
      <c r="E19" s="38">
        <v>6069</v>
      </c>
      <c r="F19" s="9"/>
      <c r="G19" s="47"/>
      <c r="H19" s="47"/>
      <c r="I19" s="47"/>
      <c r="J19" s="48"/>
    </row>
    <row r="20" spans="1:10" ht="18" customHeight="1">
      <c r="A20" s="29">
        <v>18</v>
      </c>
      <c r="B20" s="230" t="s">
        <v>203</v>
      </c>
      <c r="C20" s="230"/>
      <c r="D20" s="230"/>
      <c r="E20" s="38">
        <v>79454865</v>
      </c>
      <c r="F20" s="9"/>
      <c r="G20" s="47"/>
      <c r="H20" s="47"/>
      <c r="I20" s="47"/>
      <c r="J20" s="48"/>
    </row>
    <row r="21" spans="1:10" ht="14.25" customHeight="1">
      <c r="A21" s="29">
        <v>19</v>
      </c>
      <c r="B21" s="231" t="s">
        <v>204</v>
      </c>
      <c r="C21" s="231"/>
      <c r="D21" s="231"/>
      <c r="E21" s="38">
        <v>3676605</v>
      </c>
      <c r="F21" s="9"/>
      <c r="G21" s="47"/>
      <c r="H21" s="47"/>
      <c r="I21" s="47"/>
      <c r="J21" s="48"/>
    </row>
    <row r="22" spans="1:10" ht="15.75" customHeight="1">
      <c r="A22" s="29">
        <v>20</v>
      </c>
      <c r="B22" s="230" t="s">
        <v>205</v>
      </c>
      <c r="C22" s="230"/>
      <c r="D22" s="230"/>
      <c r="E22" s="38">
        <v>37</v>
      </c>
      <c r="F22" s="9"/>
      <c r="G22" s="48"/>
      <c r="H22" s="48"/>
      <c r="I22" s="48"/>
      <c r="J22" s="48"/>
    </row>
    <row r="23" spans="1:10" ht="18" customHeight="1">
      <c r="A23" s="29">
        <v>21</v>
      </c>
      <c r="B23" s="230" t="s">
        <v>206</v>
      </c>
      <c r="C23" s="230"/>
      <c r="D23" s="230"/>
      <c r="E23" s="38">
        <v>1463</v>
      </c>
      <c r="F23" s="9"/>
      <c r="G23" s="48"/>
      <c r="H23" s="48"/>
      <c r="I23" s="48"/>
      <c r="J23" s="48"/>
    </row>
    <row r="24" spans="1:6" ht="12.75">
      <c r="A24" s="29">
        <v>22</v>
      </c>
      <c r="B24" s="231" t="s">
        <v>207</v>
      </c>
      <c r="C24" s="231"/>
      <c r="D24" s="231"/>
      <c r="E24" s="38">
        <v>173</v>
      </c>
      <c r="F24" s="9"/>
    </row>
    <row r="25" spans="1:8" ht="18" customHeight="1">
      <c r="A25" s="29">
        <v>23</v>
      </c>
      <c r="B25" s="230" t="s">
        <v>208</v>
      </c>
      <c r="C25" s="230"/>
      <c r="D25" s="230"/>
      <c r="E25" s="38">
        <v>108</v>
      </c>
      <c r="F25" s="9"/>
      <c r="G25" s="49"/>
      <c r="H25" s="49"/>
    </row>
    <row r="26" spans="1:8" ht="18" customHeight="1">
      <c r="A26" s="29">
        <v>24</v>
      </c>
      <c r="B26" s="237" t="s">
        <v>209</v>
      </c>
      <c r="C26" s="238"/>
      <c r="D26" s="239"/>
      <c r="E26" s="44">
        <v>9110</v>
      </c>
      <c r="F26" s="9"/>
      <c r="G26" s="49"/>
      <c r="H26" s="49"/>
    </row>
    <row r="27" spans="1:8" ht="18" customHeight="1">
      <c r="A27" s="29">
        <v>25</v>
      </c>
      <c r="B27" s="230" t="s">
        <v>210</v>
      </c>
      <c r="C27" s="230"/>
      <c r="D27" s="230"/>
      <c r="E27" s="38">
        <v>103</v>
      </c>
      <c r="F27" s="9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10"/>
      <c r="B29" s="10"/>
      <c r="C29" s="10"/>
      <c r="D29" s="42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&amp;L3B11F056&amp;CФорма № Зведений- 1, Підрозділ: Державна судова адміністрація України, Початок періоду: 01.01.2012, Кінець періоду: 31.12.2012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159" t="s">
        <v>216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0"/>
      <c r="N1" s="57"/>
      <c r="O1" s="57"/>
      <c r="P1" s="57"/>
      <c r="Q1" s="57"/>
      <c r="R1" s="57"/>
    </row>
    <row r="2" spans="1:18" ht="22.5" customHeight="1">
      <c r="A2" s="271" t="s">
        <v>50</v>
      </c>
      <c r="B2" s="250" t="s">
        <v>223</v>
      </c>
      <c r="C2" s="251"/>
      <c r="D2" s="252"/>
      <c r="E2" s="219" t="s">
        <v>237</v>
      </c>
      <c r="F2" s="219" t="s">
        <v>243</v>
      </c>
      <c r="G2" s="262" t="s">
        <v>245</v>
      </c>
      <c r="H2" s="263"/>
      <c r="I2" s="263"/>
      <c r="J2" s="263"/>
      <c r="K2" s="264"/>
      <c r="L2" s="219" t="s">
        <v>264</v>
      </c>
      <c r="M2" s="61"/>
      <c r="N2" s="57"/>
      <c r="O2" s="57"/>
      <c r="P2" s="57"/>
      <c r="Q2" s="57"/>
      <c r="R2" s="57"/>
    </row>
    <row r="3" spans="1:18" ht="20.25" customHeight="1">
      <c r="A3" s="271"/>
      <c r="B3" s="253"/>
      <c r="C3" s="254"/>
      <c r="D3" s="255"/>
      <c r="E3" s="220"/>
      <c r="F3" s="220"/>
      <c r="G3" s="227" t="s">
        <v>41</v>
      </c>
      <c r="H3" s="262" t="s">
        <v>249</v>
      </c>
      <c r="I3" s="263"/>
      <c r="J3" s="263"/>
      <c r="K3" s="264"/>
      <c r="L3" s="220"/>
      <c r="M3" s="61"/>
      <c r="N3" s="57"/>
      <c r="O3" s="57"/>
      <c r="P3" s="57"/>
      <c r="Q3" s="57"/>
      <c r="R3" s="57"/>
    </row>
    <row r="4" spans="1:18" ht="64.5" customHeight="1">
      <c r="A4" s="271"/>
      <c r="B4" s="256"/>
      <c r="C4" s="257"/>
      <c r="D4" s="258"/>
      <c r="E4" s="221"/>
      <c r="F4" s="221"/>
      <c r="G4" s="229"/>
      <c r="H4" s="30" t="s">
        <v>250</v>
      </c>
      <c r="I4" s="30" t="s">
        <v>253</v>
      </c>
      <c r="J4" s="30" t="s">
        <v>257</v>
      </c>
      <c r="K4" s="30" t="s">
        <v>260</v>
      </c>
      <c r="L4" s="221"/>
      <c r="M4" s="61"/>
      <c r="N4" s="57"/>
      <c r="O4" s="57"/>
      <c r="P4" s="57"/>
      <c r="Q4" s="57"/>
      <c r="R4" s="57"/>
    </row>
    <row r="5" spans="1:18" ht="12.75" customHeight="1">
      <c r="A5" s="50" t="s">
        <v>28</v>
      </c>
      <c r="B5" s="259" t="s">
        <v>31</v>
      </c>
      <c r="C5" s="260"/>
      <c r="D5" s="261"/>
      <c r="E5" s="50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1"/>
      <c r="N5" s="57"/>
      <c r="O5" s="57"/>
      <c r="P5" s="57"/>
      <c r="Q5" s="57"/>
      <c r="R5" s="57"/>
    </row>
    <row r="6" spans="1:18" ht="23.25" customHeight="1">
      <c r="A6" s="51">
        <v>1</v>
      </c>
      <c r="B6" s="265" t="s">
        <v>224</v>
      </c>
      <c r="C6" s="266"/>
      <c r="D6" s="267"/>
      <c r="E6" s="44">
        <v>517</v>
      </c>
      <c r="F6" s="44">
        <v>8188</v>
      </c>
      <c r="G6" s="44">
        <v>8407</v>
      </c>
      <c r="H6" s="44">
        <v>4506</v>
      </c>
      <c r="I6" s="44">
        <v>581</v>
      </c>
      <c r="J6" s="44">
        <v>772</v>
      </c>
      <c r="K6" s="44">
        <v>2517</v>
      </c>
      <c r="L6" s="44">
        <v>298</v>
      </c>
      <c r="M6" s="62"/>
      <c r="N6" s="57"/>
      <c r="O6" s="57"/>
      <c r="P6" s="57"/>
      <c r="Q6" s="57"/>
      <c r="R6" s="57"/>
    </row>
    <row r="7" spans="1:18" ht="22.5" customHeight="1">
      <c r="A7" s="51">
        <v>2</v>
      </c>
      <c r="B7" s="268" t="s">
        <v>225</v>
      </c>
      <c r="C7" s="269"/>
      <c r="D7" s="270"/>
      <c r="E7" s="44"/>
      <c r="F7" s="44">
        <v>11</v>
      </c>
      <c r="G7" s="44">
        <v>11</v>
      </c>
      <c r="H7" s="44">
        <v>3</v>
      </c>
      <c r="I7" s="44">
        <v>5</v>
      </c>
      <c r="J7" s="44">
        <v>1</v>
      </c>
      <c r="K7" s="44">
        <v>2</v>
      </c>
      <c r="L7" s="44"/>
      <c r="M7" s="61"/>
      <c r="N7" s="57"/>
      <c r="O7" s="57"/>
      <c r="P7" s="57"/>
      <c r="Q7" s="57"/>
      <c r="R7" s="57"/>
    </row>
    <row r="8" spans="1:18" ht="18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8" ht="12.75" customHeight="1">
      <c r="A9" s="226" t="s">
        <v>217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</row>
    <row r="10" spans="1:19" ht="12.75">
      <c r="A10" s="219" t="s">
        <v>218</v>
      </c>
      <c r="B10" s="219" t="s">
        <v>226</v>
      </c>
      <c r="C10" s="219" t="s">
        <v>235</v>
      </c>
      <c r="D10" s="219" t="s">
        <v>236</v>
      </c>
      <c r="E10" s="219" t="s">
        <v>238</v>
      </c>
      <c r="F10" s="219" t="s">
        <v>244</v>
      </c>
      <c r="G10" s="219" t="s">
        <v>246</v>
      </c>
      <c r="H10" s="219" t="s">
        <v>251</v>
      </c>
      <c r="I10" s="219" t="s">
        <v>254</v>
      </c>
      <c r="J10" s="219" t="s">
        <v>258</v>
      </c>
      <c r="K10" s="219" t="s">
        <v>261</v>
      </c>
      <c r="L10" s="219" t="s">
        <v>265</v>
      </c>
      <c r="M10" s="219" t="s">
        <v>267</v>
      </c>
      <c r="N10" s="219" t="s">
        <v>269</v>
      </c>
      <c r="O10" s="211" t="s">
        <v>271</v>
      </c>
      <c r="P10" s="216" t="s">
        <v>274</v>
      </c>
      <c r="Q10" s="217"/>
      <c r="R10" s="218"/>
      <c r="S10" s="9"/>
    </row>
    <row r="11" spans="1:19" ht="12.7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11"/>
      <c r="P11" s="227" t="s">
        <v>41</v>
      </c>
      <c r="Q11" s="216" t="s">
        <v>249</v>
      </c>
      <c r="R11" s="218"/>
      <c r="S11" s="9"/>
    </row>
    <row r="12" spans="1:19" ht="4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11"/>
      <c r="P12" s="229"/>
      <c r="Q12" s="28" t="s">
        <v>276</v>
      </c>
      <c r="R12" s="28" t="s">
        <v>277</v>
      </c>
      <c r="S12" s="9"/>
    </row>
    <row r="13" spans="1:19" ht="12.75">
      <c r="A13" s="50" t="s">
        <v>28</v>
      </c>
      <c r="B13" s="50">
        <v>1</v>
      </c>
      <c r="C13" s="50">
        <v>2</v>
      </c>
      <c r="D13" s="50">
        <v>3</v>
      </c>
      <c r="E13" s="50">
        <v>4</v>
      </c>
      <c r="F13" s="50">
        <v>5</v>
      </c>
      <c r="G13" s="50">
        <v>6</v>
      </c>
      <c r="H13" s="50">
        <v>7</v>
      </c>
      <c r="I13" s="50">
        <v>8</v>
      </c>
      <c r="J13" s="50">
        <v>9</v>
      </c>
      <c r="K13" s="50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  <c r="Q13" s="50">
        <v>16</v>
      </c>
      <c r="R13" s="50">
        <v>17</v>
      </c>
      <c r="S13" s="9"/>
    </row>
    <row r="14" spans="1:19" ht="17.25" customHeight="1">
      <c r="A14" s="53" t="s">
        <v>219</v>
      </c>
      <c r="B14" s="44">
        <v>25249</v>
      </c>
      <c r="C14" s="44">
        <v>202990801</v>
      </c>
      <c r="D14" s="44"/>
      <c r="E14" s="44">
        <v>32</v>
      </c>
      <c r="F14" s="44">
        <v>15465</v>
      </c>
      <c r="G14" s="44">
        <v>1012</v>
      </c>
      <c r="H14" s="44">
        <v>34</v>
      </c>
      <c r="I14" s="44"/>
      <c r="J14" s="44">
        <v>6442</v>
      </c>
      <c r="K14" s="44">
        <v>3740</v>
      </c>
      <c r="L14" s="44">
        <v>199</v>
      </c>
      <c r="M14" s="44">
        <v>46257</v>
      </c>
      <c r="N14" s="44">
        <v>135</v>
      </c>
      <c r="O14" s="44">
        <v>33</v>
      </c>
      <c r="P14" s="44">
        <v>86688</v>
      </c>
      <c r="Q14" s="44">
        <v>84356</v>
      </c>
      <c r="R14" s="44">
        <v>1125</v>
      </c>
      <c r="S14" s="9"/>
    </row>
    <row r="15" spans="1:19" ht="18.75" customHeight="1">
      <c r="A15" s="53" t="s">
        <v>220</v>
      </c>
      <c r="B15" s="44">
        <v>331</v>
      </c>
      <c r="C15" s="44">
        <v>5764582</v>
      </c>
      <c r="D15" s="44">
        <v>398</v>
      </c>
      <c r="E15" s="44">
        <v>5763</v>
      </c>
      <c r="F15" s="44"/>
      <c r="G15" s="44"/>
      <c r="H15" s="44"/>
      <c r="I15" s="44">
        <v>7870</v>
      </c>
      <c r="J15" s="44"/>
      <c r="K15" s="44"/>
      <c r="L15" s="44"/>
      <c r="M15" s="44"/>
      <c r="N15" s="44"/>
      <c r="O15" s="44">
        <v>13210</v>
      </c>
      <c r="P15" s="44"/>
      <c r="Q15" s="44"/>
      <c r="R15" s="44"/>
      <c r="S15" s="9"/>
    </row>
    <row r="16" spans="1:18" ht="17.25" customHeight="1">
      <c r="A16" s="54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18.75" customHeight="1">
      <c r="A17" s="288" t="s">
        <v>221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9"/>
      <c r="R17" s="289"/>
    </row>
    <row r="18" spans="1:18" ht="21.75" customHeight="1">
      <c r="A18" s="227" t="s">
        <v>50</v>
      </c>
      <c r="B18" s="250" t="s">
        <v>227</v>
      </c>
      <c r="C18" s="251"/>
      <c r="D18" s="252"/>
      <c r="E18" s="250" t="s">
        <v>239</v>
      </c>
      <c r="F18" s="293"/>
      <c r="G18" s="262" t="s">
        <v>247</v>
      </c>
      <c r="H18" s="264"/>
      <c r="I18" s="262" t="s">
        <v>255</v>
      </c>
      <c r="J18" s="264"/>
      <c r="K18" s="262" t="s">
        <v>262</v>
      </c>
      <c r="L18" s="296"/>
      <c r="M18" s="297"/>
      <c r="N18" s="227" t="s">
        <v>270</v>
      </c>
      <c r="O18" s="294" t="s">
        <v>272</v>
      </c>
      <c r="P18" s="295"/>
      <c r="Q18" s="275"/>
      <c r="R18" s="276"/>
    </row>
    <row r="19" spans="1:18" ht="36" customHeight="1">
      <c r="A19" s="287"/>
      <c r="B19" s="290"/>
      <c r="C19" s="291"/>
      <c r="D19" s="292"/>
      <c r="E19" s="290"/>
      <c r="F19" s="292"/>
      <c r="G19" s="28" t="s">
        <v>248</v>
      </c>
      <c r="H19" s="28" t="s">
        <v>252</v>
      </c>
      <c r="I19" s="28" t="s">
        <v>256</v>
      </c>
      <c r="J19" s="28" t="s">
        <v>259</v>
      </c>
      <c r="K19" s="59" t="s">
        <v>263</v>
      </c>
      <c r="L19" s="28" t="s">
        <v>266</v>
      </c>
      <c r="M19" s="28" t="s">
        <v>268</v>
      </c>
      <c r="N19" s="287"/>
      <c r="O19" s="63" t="s">
        <v>273</v>
      </c>
      <c r="P19" s="35" t="s">
        <v>275</v>
      </c>
      <c r="Q19" s="275"/>
      <c r="R19" s="276"/>
    </row>
    <row r="20" spans="1:17" ht="13.5">
      <c r="A20" s="37" t="s">
        <v>222</v>
      </c>
      <c r="B20" s="298" t="s">
        <v>31</v>
      </c>
      <c r="C20" s="299"/>
      <c r="D20" s="300"/>
      <c r="E20" s="259" t="s">
        <v>116</v>
      </c>
      <c r="F20" s="261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4">
        <v>9</v>
      </c>
      <c r="P20" s="64">
        <v>10</v>
      </c>
      <c r="Q20" s="9"/>
    </row>
    <row r="21" spans="1:18" ht="35.25" customHeight="1">
      <c r="A21" s="28">
        <v>1</v>
      </c>
      <c r="B21" s="277" t="s">
        <v>228</v>
      </c>
      <c r="C21" s="277"/>
      <c r="D21" s="277"/>
      <c r="E21" s="271" t="s">
        <v>240</v>
      </c>
      <c r="F21" s="271"/>
      <c r="G21" s="44">
        <v>9349</v>
      </c>
      <c r="H21" s="44">
        <v>5786</v>
      </c>
      <c r="I21" s="44">
        <v>1109</v>
      </c>
      <c r="J21" s="44">
        <v>14026</v>
      </c>
      <c r="K21" s="44">
        <v>2933</v>
      </c>
      <c r="L21" s="44">
        <v>8624</v>
      </c>
      <c r="M21" s="44">
        <v>3578</v>
      </c>
      <c r="N21" s="44">
        <v>1</v>
      </c>
      <c r="O21" s="38">
        <v>104561506</v>
      </c>
      <c r="P21" s="38">
        <v>102835574</v>
      </c>
      <c r="Q21" s="65"/>
      <c r="R21" s="66"/>
    </row>
    <row r="22" spans="1:18" ht="14.25" customHeight="1">
      <c r="A22" s="28">
        <v>2</v>
      </c>
      <c r="B22" s="272" t="s">
        <v>53</v>
      </c>
      <c r="C22" s="273"/>
      <c r="D22" s="274"/>
      <c r="E22" s="262">
        <v>115</v>
      </c>
      <c r="F22" s="264"/>
      <c r="G22" s="44">
        <v>1799</v>
      </c>
      <c r="H22" s="44">
        <v>1271</v>
      </c>
      <c r="I22" s="44">
        <v>117</v>
      </c>
      <c r="J22" s="44">
        <v>2953</v>
      </c>
      <c r="K22" s="44">
        <v>1883</v>
      </c>
      <c r="L22" s="44">
        <v>438</v>
      </c>
      <c r="M22" s="44">
        <v>749</v>
      </c>
      <c r="N22" s="44"/>
      <c r="O22" s="38">
        <v>50204725</v>
      </c>
      <c r="P22" s="38">
        <v>49679475</v>
      </c>
      <c r="Q22" s="65"/>
      <c r="R22" s="66"/>
    </row>
    <row r="23" spans="1:18" ht="14.25" customHeight="1">
      <c r="A23" s="28">
        <v>3</v>
      </c>
      <c r="B23" s="272" t="s">
        <v>56</v>
      </c>
      <c r="C23" s="273"/>
      <c r="D23" s="274"/>
      <c r="E23" s="262">
        <v>127</v>
      </c>
      <c r="F23" s="264"/>
      <c r="G23" s="44">
        <v>33</v>
      </c>
      <c r="H23" s="44">
        <v>19</v>
      </c>
      <c r="I23" s="44">
        <v>14</v>
      </c>
      <c r="J23" s="44">
        <v>38</v>
      </c>
      <c r="K23" s="44">
        <v>5</v>
      </c>
      <c r="L23" s="44">
        <v>40</v>
      </c>
      <c r="M23" s="44">
        <v>7</v>
      </c>
      <c r="N23" s="44"/>
      <c r="O23" s="38">
        <v>267311</v>
      </c>
      <c r="P23" s="38">
        <v>266497</v>
      </c>
      <c r="Q23" s="65"/>
      <c r="R23" s="66"/>
    </row>
    <row r="24" spans="1:18" ht="21.75" customHeight="1">
      <c r="A24" s="28">
        <v>4</v>
      </c>
      <c r="B24" s="272" t="s">
        <v>58</v>
      </c>
      <c r="C24" s="273"/>
      <c r="D24" s="274"/>
      <c r="E24" s="262">
        <v>146</v>
      </c>
      <c r="F24" s="264"/>
      <c r="G24" s="44">
        <v>43</v>
      </c>
      <c r="H24" s="44">
        <v>38</v>
      </c>
      <c r="I24" s="44">
        <v>11</v>
      </c>
      <c r="J24" s="44">
        <v>70</v>
      </c>
      <c r="K24" s="44">
        <v>8</v>
      </c>
      <c r="L24" s="44">
        <v>44</v>
      </c>
      <c r="M24" s="44">
        <v>29</v>
      </c>
      <c r="N24" s="44"/>
      <c r="O24" s="38">
        <v>361454</v>
      </c>
      <c r="P24" s="38">
        <v>271454</v>
      </c>
      <c r="Q24" s="65"/>
      <c r="R24" s="66"/>
    </row>
    <row r="25" spans="1:18" ht="12.75" customHeight="1">
      <c r="A25" s="28">
        <v>5</v>
      </c>
      <c r="B25" s="272" t="s">
        <v>229</v>
      </c>
      <c r="C25" s="273"/>
      <c r="D25" s="274"/>
      <c r="E25" s="262">
        <v>147</v>
      </c>
      <c r="F25" s="264"/>
      <c r="G25" s="44">
        <v>2</v>
      </c>
      <c r="H25" s="44">
        <v>3</v>
      </c>
      <c r="I25" s="44"/>
      <c r="J25" s="44">
        <v>5</v>
      </c>
      <c r="K25" s="44"/>
      <c r="L25" s="44">
        <v>4</v>
      </c>
      <c r="M25" s="44">
        <v>1</v>
      </c>
      <c r="N25" s="44"/>
      <c r="O25" s="38">
        <v>3655</v>
      </c>
      <c r="P25" s="38">
        <v>3655</v>
      </c>
      <c r="Q25" s="65"/>
      <c r="R25" s="66"/>
    </row>
    <row r="26" spans="1:18" ht="23.25" customHeight="1">
      <c r="A26" s="28">
        <v>6</v>
      </c>
      <c r="B26" s="272" t="s">
        <v>59</v>
      </c>
      <c r="C26" s="273"/>
      <c r="D26" s="274"/>
      <c r="E26" s="262">
        <v>149</v>
      </c>
      <c r="F26" s="264"/>
      <c r="G26" s="44">
        <v>117</v>
      </c>
      <c r="H26" s="44">
        <v>208</v>
      </c>
      <c r="I26" s="44">
        <v>15</v>
      </c>
      <c r="J26" s="44">
        <v>310</v>
      </c>
      <c r="K26" s="44">
        <v>8</v>
      </c>
      <c r="L26" s="44">
        <v>78</v>
      </c>
      <c r="M26" s="44">
        <v>239</v>
      </c>
      <c r="N26" s="44"/>
      <c r="O26" s="38">
        <v>1046027</v>
      </c>
      <c r="P26" s="38">
        <v>1046027</v>
      </c>
      <c r="Q26" s="65"/>
      <c r="R26" s="66"/>
    </row>
    <row r="27" spans="1:18" ht="14.25" customHeight="1">
      <c r="A27" s="28">
        <v>7</v>
      </c>
      <c r="B27" s="272" t="s">
        <v>230</v>
      </c>
      <c r="C27" s="273"/>
      <c r="D27" s="274"/>
      <c r="E27" s="262">
        <v>152</v>
      </c>
      <c r="F27" s="264"/>
      <c r="G27" s="44">
        <v>9</v>
      </c>
      <c r="H27" s="44">
        <v>324</v>
      </c>
      <c r="I27" s="44">
        <v>137</v>
      </c>
      <c r="J27" s="44">
        <v>196</v>
      </c>
      <c r="K27" s="44">
        <v>2</v>
      </c>
      <c r="L27" s="44">
        <v>273</v>
      </c>
      <c r="M27" s="44">
        <v>58</v>
      </c>
      <c r="N27" s="44"/>
      <c r="O27" s="38">
        <v>1032372</v>
      </c>
      <c r="P27" s="38">
        <v>1032372</v>
      </c>
      <c r="Q27" s="65"/>
      <c r="R27" s="66"/>
    </row>
    <row r="28" spans="1:18" ht="12.75">
      <c r="A28" s="28">
        <v>8</v>
      </c>
      <c r="B28" s="279" t="s">
        <v>231</v>
      </c>
      <c r="C28" s="280"/>
      <c r="D28" s="281"/>
      <c r="E28" s="282" t="s">
        <v>241</v>
      </c>
      <c r="F28" s="283"/>
      <c r="G28" s="44">
        <v>50218</v>
      </c>
      <c r="H28" s="44">
        <v>40266</v>
      </c>
      <c r="I28" s="44">
        <v>2318</v>
      </c>
      <c r="J28" s="44">
        <v>88166</v>
      </c>
      <c r="K28" s="44">
        <v>62</v>
      </c>
      <c r="L28" s="44">
        <v>2274</v>
      </c>
      <c r="M28" s="44">
        <v>88148</v>
      </c>
      <c r="N28" s="44">
        <v>11219</v>
      </c>
      <c r="O28" s="38">
        <v>1284309558</v>
      </c>
      <c r="P28" s="38">
        <v>824449866</v>
      </c>
      <c r="Q28" s="65"/>
      <c r="R28" s="66"/>
    </row>
    <row r="29" spans="1:18" ht="21.75" customHeight="1">
      <c r="A29" s="28">
        <v>9</v>
      </c>
      <c r="B29" s="284" t="s">
        <v>232</v>
      </c>
      <c r="C29" s="285"/>
      <c r="D29" s="286"/>
      <c r="E29" s="282" t="s">
        <v>242</v>
      </c>
      <c r="F29" s="283"/>
      <c r="G29" s="44">
        <v>1656</v>
      </c>
      <c r="H29" s="44">
        <v>849</v>
      </c>
      <c r="I29" s="44">
        <v>187</v>
      </c>
      <c r="J29" s="44">
        <v>2318</v>
      </c>
      <c r="K29" s="44">
        <v>14</v>
      </c>
      <c r="L29" s="44">
        <v>1221</v>
      </c>
      <c r="M29" s="44">
        <v>1270</v>
      </c>
      <c r="N29" s="44">
        <v>106</v>
      </c>
      <c r="O29" s="38">
        <v>6569775</v>
      </c>
      <c r="P29" s="38">
        <v>4543654</v>
      </c>
      <c r="Q29" s="65"/>
      <c r="R29" s="66"/>
    </row>
    <row r="30" spans="1:18" ht="16.5" customHeight="1">
      <c r="A30" s="28">
        <v>10</v>
      </c>
      <c r="B30" s="277" t="s">
        <v>233</v>
      </c>
      <c r="C30" s="277"/>
      <c r="D30" s="277"/>
      <c r="E30" s="278"/>
      <c r="F30" s="278"/>
      <c r="G30" s="44">
        <v>10455</v>
      </c>
      <c r="H30" s="44">
        <v>7669</v>
      </c>
      <c r="I30" s="44">
        <v>712</v>
      </c>
      <c r="J30" s="44">
        <v>17412</v>
      </c>
      <c r="K30" s="44">
        <v>827</v>
      </c>
      <c r="L30" s="44">
        <v>4352</v>
      </c>
      <c r="M30" s="44">
        <v>12945</v>
      </c>
      <c r="N30" s="44">
        <v>2073</v>
      </c>
      <c r="O30" s="38">
        <v>1173218205</v>
      </c>
      <c r="P30" s="38">
        <v>258497908</v>
      </c>
      <c r="Q30" s="65"/>
      <c r="R30" s="66"/>
    </row>
    <row r="31" spans="1:18" ht="16.5" customHeight="1">
      <c r="A31" s="28">
        <v>11</v>
      </c>
      <c r="B31" s="277" t="s">
        <v>234</v>
      </c>
      <c r="C31" s="277"/>
      <c r="D31" s="277"/>
      <c r="E31" s="278"/>
      <c r="F31" s="278"/>
      <c r="G31" s="67">
        <f aca="true" t="shared" si="0" ref="G31:P31">G21+G28+G29+G30</f>
        <v>71678</v>
      </c>
      <c r="H31" s="67">
        <f t="shared" si="0"/>
        <v>54570</v>
      </c>
      <c r="I31" s="67">
        <f t="shared" si="0"/>
        <v>4326</v>
      </c>
      <c r="J31" s="67">
        <f t="shared" si="0"/>
        <v>121922</v>
      </c>
      <c r="K31" s="67">
        <f t="shared" si="0"/>
        <v>3836</v>
      </c>
      <c r="L31" s="67">
        <f t="shared" si="0"/>
        <v>16471</v>
      </c>
      <c r="M31" s="67">
        <f t="shared" si="0"/>
        <v>105941</v>
      </c>
      <c r="N31" s="67">
        <f t="shared" si="0"/>
        <v>13399</v>
      </c>
      <c r="O31" s="67">
        <f t="shared" si="0"/>
        <v>2568659044</v>
      </c>
      <c r="P31" s="67">
        <f t="shared" si="0"/>
        <v>1190327002</v>
      </c>
      <c r="Q31" s="65"/>
      <c r="R31" s="66"/>
    </row>
    <row r="32" spans="1:18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&amp;L3B11F056&amp;CФорма № Зведений- 1, Підрозділ: Державна судова адміністрація України, Початок періоду: 01.01.2012, Кінець періоду: 31.12.2012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12.75">
      <c r="A2" s="310" t="s">
        <v>50</v>
      </c>
      <c r="B2" s="306" t="s">
        <v>280</v>
      </c>
      <c r="C2" s="219" t="s">
        <v>313</v>
      </c>
      <c r="D2" s="219" t="s">
        <v>325</v>
      </c>
      <c r="E2" s="219" t="s">
        <v>327</v>
      </c>
      <c r="F2" s="219" t="s">
        <v>328</v>
      </c>
      <c r="G2" s="211" t="s">
        <v>329</v>
      </c>
      <c r="H2" s="219" t="s">
        <v>330</v>
      </c>
      <c r="I2" s="219" t="s">
        <v>333</v>
      </c>
      <c r="J2" s="308" t="s">
        <v>335</v>
      </c>
      <c r="K2" s="309"/>
      <c r="L2" s="9"/>
    </row>
    <row r="3" spans="1:12" ht="33.75">
      <c r="A3" s="311"/>
      <c r="B3" s="307"/>
      <c r="C3" s="305"/>
      <c r="D3" s="221"/>
      <c r="E3" s="221"/>
      <c r="F3" s="305"/>
      <c r="G3" s="211"/>
      <c r="H3" s="221"/>
      <c r="I3" s="221"/>
      <c r="J3" s="30" t="s">
        <v>336</v>
      </c>
      <c r="K3" s="30" t="s">
        <v>338</v>
      </c>
      <c r="L3" s="9"/>
    </row>
    <row r="4" spans="1:12" ht="12.75">
      <c r="A4" s="68" t="s">
        <v>28</v>
      </c>
      <c r="B4" s="71" t="s">
        <v>31</v>
      </c>
      <c r="C4" s="37" t="s">
        <v>116</v>
      </c>
      <c r="D4" s="68">
        <v>1</v>
      </c>
      <c r="E4" s="37">
        <v>2</v>
      </c>
      <c r="F4" s="68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69">
        <v>1</v>
      </c>
      <c r="B5" s="72" t="s">
        <v>281</v>
      </c>
      <c r="C5" s="80">
        <v>7</v>
      </c>
      <c r="D5" s="44">
        <v>32</v>
      </c>
      <c r="E5" s="44">
        <v>566</v>
      </c>
      <c r="F5" s="44">
        <v>28</v>
      </c>
      <c r="G5" s="44">
        <v>551</v>
      </c>
      <c r="H5" s="44">
        <v>489</v>
      </c>
      <c r="I5" s="44">
        <v>19</v>
      </c>
      <c r="J5" s="44">
        <v>513</v>
      </c>
      <c r="K5" s="44">
        <v>41</v>
      </c>
      <c r="L5" s="9"/>
    </row>
    <row r="6" spans="1:12" ht="12.75">
      <c r="A6" s="59">
        <v>2</v>
      </c>
      <c r="B6" s="73" t="s">
        <v>282</v>
      </c>
      <c r="C6" s="81" t="s">
        <v>314</v>
      </c>
      <c r="D6" s="44">
        <v>11</v>
      </c>
      <c r="E6" s="44">
        <v>221</v>
      </c>
      <c r="F6" s="44">
        <v>7</v>
      </c>
      <c r="G6" s="44">
        <v>221</v>
      </c>
      <c r="H6" s="44">
        <v>207</v>
      </c>
      <c r="I6" s="44">
        <v>4</v>
      </c>
      <c r="J6" s="44">
        <v>212</v>
      </c>
      <c r="K6" s="44">
        <v>6</v>
      </c>
      <c r="L6" s="9"/>
    </row>
    <row r="7" spans="1:12" ht="12.75">
      <c r="A7" s="59">
        <v>3</v>
      </c>
      <c r="B7" s="73" t="s">
        <v>283</v>
      </c>
      <c r="C7" s="59">
        <v>8</v>
      </c>
      <c r="D7" s="44">
        <v>31</v>
      </c>
      <c r="E7" s="44">
        <v>531</v>
      </c>
      <c r="F7" s="44">
        <v>16</v>
      </c>
      <c r="G7" s="44">
        <v>533</v>
      </c>
      <c r="H7" s="44">
        <v>493</v>
      </c>
      <c r="I7" s="44">
        <v>13</v>
      </c>
      <c r="J7" s="44">
        <v>507</v>
      </c>
      <c r="K7" s="44">
        <v>18</v>
      </c>
      <c r="L7" s="9"/>
    </row>
    <row r="8" spans="1:12" ht="22.5">
      <c r="A8" s="59">
        <v>4</v>
      </c>
      <c r="B8" s="73" t="s">
        <v>284</v>
      </c>
      <c r="C8" s="59">
        <v>9</v>
      </c>
      <c r="D8" s="44">
        <v>27</v>
      </c>
      <c r="E8" s="44">
        <v>87</v>
      </c>
      <c r="F8" s="44">
        <v>9</v>
      </c>
      <c r="G8" s="44">
        <v>95</v>
      </c>
      <c r="H8" s="44">
        <v>90</v>
      </c>
      <c r="I8" s="44">
        <v>10</v>
      </c>
      <c r="J8" s="44">
        <v>95</v>
      </c>
      <c r="K8" s="44">
        <v>3</v>
      </c>
      <c r="L8" s="9"/>
    </row>
    <row r="9" spans="1:12" ht="22.5">
      <c r="A9" s="59">
        <v>5</v>
      </c>
      <c r="B9" s="73" t="s">
        <v>285</v>
      </c>
      <c r="C9" s="59">
        <v>10</v>
      </c>
      <c r="D9" s="44">
        <v>13</v>
      </c>
      <c r="E9" s="44">
        <v>223</v>
      </c>
      <c r="F9" s="44">
        <v>15</v>
      </c>
      <c r="G9" s="44">
        <v>216</v>
      </c>
      <c r="H9" s="44">
        <v>194</v>
      </c>
      <c r="I9" s="44">
        <v>5</v>
      </c>
      <c r="J9" s="44">
        <v>204</v>
      </c>
      <c r="K9" s="44">
        <v>13</v>
      </c>
      <c r="L9" s="9"/>
    </row>
    <row r="10" spans="1:12" ht="22.5">
      <c r="A10" s="59">
        <v>6</v>
      </c>
      <c r="B10" s="73" t="s">
        <v>286</v>
      </c>
      <c r="C10" s="59" t="s">
        <v>315</v>
      </c>
      <c r="D10" s="44">
        <v>140</v>
      </c>
      <c r="E10" s="44">
        <v>2820</v>
      </c>
      <c r="F10" s="44">
        <v>137</v>
      </c>
      <c r="G10" s="44">
        <v>2741</v>
      </c>
      <c r="H10" s="44">
        <v>2333</v>
      </c>
      <c r="I10" s="44">
        <v>82</v>
      </c>
      <c r="J10" s="44">
        <v>2491</v>
      </c>
      <c r="K10" s="44">
        <v>134</v>
      </c>
      <c r="L10" s="9"/>
    </row>
    <row r="11" spans="1:12" ht="22.5">
      <c r="A11" s="59">
        <v>7</v>
      </c>
      <c r="B11" s="73" t="s">
        <v>287</v>
      </c>
      <c r="C11" s="59" t="s">
        <v>316</v>
      </c>
      <c r="D11" s="44">
        <v>2345</v>
      </c>
      <c r="E11" s="44">
        <v>112232</v>
      </c>
      <c r="F11" s="44">
        <v>1669</v>
      </c>
      <c r="G11" s="44">
        <v>112107</v>
      </c>
      <c r="H11" s="44">
        <v>104295</v>
      </c>
      <c r="I11" s="44">
        <v>801</v>
      </c>
      <c r="J11" s="44"/>
      <c r="K11" s="44"/>
      <c r="L11" s="9"/>
    </row>
    <row r="12" spans="1:12" ht="12.75">
      <c r="A12" s="59">
        <v>8</v>
      </c>
      <c r="B12" s="73" t="s">
        <v>288</v>
      </c>
      <c r="C12" s="59"/>
      <c r="D12" s="44">
        <v>201</v>
      </c>
      <c r="E12" s="44">
        <v>1784</v>
      </c>
      <c r="F12" s="44">
        <v>126</v>
      </c>
      <c r="G12" s="44">
        <v>1806</v>
      </c>
      <c r="H12" s="44">
        <v>1619</v>
      </c>
      <c r="I12" s="44">
        <v>53</v>
      </c>
      <c r="J12" s="44">
        <v>1747</v>
      </c>
      <c r="K12" s="44">
        <v>84</v>
      </c>
      <c r="L12" s="9"/>
    </row>
    <row r="13" spans="1:12" ht="15.75" customHeight="1">
      <c r="A13" s="59">
        <v>9</v>
      </c>
      <c r="B13" s="74" t="s">
        <v>289</v>
      </c>
      <c r="C13" s="82"/>
      <c r="D13" s="67">
        <f aca="true" t="shared" si="0" ref="D13:K13">SUM(D5:D12)</f>
        <v>2800</v>
      </c>
      <c r="E13" s="67">
        <f t="shared" si="0"/>
        <v>118464</v>
      </c>
      <c r="F13" s="67">
        <f t="shared" si="0"/>
        <v>2007</v>
      </c>
      <c r="G13" s="67">
        <f t="shared" si="0"/>
        <v>118270</v>
      </c>
      <c r="H13" s="67">
        <f t="shared" si="0"/>
        <v>109720</v>
      </c>
      <c r="I13" s="67">
        <f t="shared" si="0"/>
        <v>987</v>
      </c>
      <c r="J13" s="67">
        <f t="shared" si="0"/>
        <v>5769</v>
      </c>
      <c r="K13" s="67">
        <f t="shared" si="0"/>
        <v>299</v>
      </c>
      <c r="L13" s="9"/>
    </row>
    <row r="14" spans="1:11" ht="12.75">
      <c r="A14" s="70"/>
      <c r="B14" s="75"/>
      <c r="C14" s="83"/>
      <c r="D14" s="84"/>
      <c r="E14" s="85"/>
      <c r="F14" s="85"/>
      <c r="G14" s="85"/>
      <c r="H14" s="85"/>
      <c r="I14" s="85"/>
      <c r="J14" s="85"/>
      <c r="K14" s="85"/>
    </row>
    <row r="15" spans="1:10" ht="12.75">
      <c r="A15" s="226" t="s">
        <v>279</v>
      </c>
      <c r="B15" s="226"/>
      <c r="C15" s="226"/>
      <c r="D15" s="226"/>
      <c r="E15" s="226"/>
      <c r="F15" s="226"/>
      <c r="G15" s="226"/>
      <c r="H15" s="4"/>
      <c r="I15" s="4"/>
      <c r="J15" s="4"/>
    </row>
    <row r="16" spans="1:11" ht="12.75">
      <c r="A16" s="271" t="s">
        <v>50</v>
      </c>
      <c r="B16" s="271" t="s">
        <v>290</v>
      </c>
      <c r="C16" s="271" t="s">
        <v>313</v>
      </c>
      <c r="D16" s="227" t="s">
        <v>326</v>
      </c>
      <c r="E16" s="227" t="s">
        <v>327</v>
      </c>
      <c r="F16" s="227" t="s">
        <v>43</v>
      </c>
      <c r="G16" s="271" t="s">
        <v>329</v>
      </c>
      <c r="H16" s="271"/>
      <c r="I16" s="304"/>
      <c r="J16" s="211" t="s">
        <v>337</v>
      </c>
      <c r="K16" s="86"/>
    </row>
    <row r="17" spans="1:11" ht="12.75">
      <c r="A17" s="271"/>
      <c r="B17" s="271"/>
      <c r="C17" s="271"/>
      <c r="D17" s="228"/>
      <c r="E17" s="228"/>
      <c r="F17" s="228"/>
      <c r="G17" s="219" t="s">
        <v>41</v>
      </c>
      <c r="H17" s="262" t="s">
        <v>331</v>
      </c>
      <c r="I17" s="302"/>
      <c r="J17" s="211"/>
      <c r="K17" s="86"/>
    </row>
    <row r="18" spans="1:11" ht="67.5">
      <c r="A18" s="271"/>
      <c r="B18" s="271"/>
      <c r="C18" s="271"/>
      <c r="D18" s="229"/>
      <c r="E18" s="229"/>
      <c r="F18" s="229"/>
      <c r="G18" s="303"/>
      <c r="H18" s="30" t="s">
        <v>332</v>
      </c>
      <c r="I18" s="28" t="s">
        <v>334</v>
      </c>
      <c r="J18" s="211"/>
      <c r="K18" s="86"/>
    </row>
    <row r="19" spans="1:11" ht="12.75">
      <c r="A19" s="37" t="s">
        <v>28</v>
      </c>
      <c r="B19" s="37" t="s">
        <v>31</v>
      </c>
      <c r="C19" s="36" t="s">
        <v>116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86"/>
    </row>
    <row r="20" spans="1:11" ht="12.75">
      <c r="A20" s="30">
        <v>1</v>
      </c>
      <c r="B20" s="73" t="s">
        <v>291</v>
      </c>
      <c r="C20" s="81" t="s">
        <v>317</v>
      </c>
      <c r="D20" s="28"/>
      <c r="E20" s="28">
        <v>111</v>
      </c>
      <c r="F20" s="28">
        <v>1</v>
      </c>
      <c r="G20" s="28">
        <v>110</v>
      </c>
      <c r="H20" s="28">
        <v>75</v>
      </c>
      <c r="I20" s="28"/>
      <c r="J20" s="28"/>
      <c r="K20" s="87"/>
    </row>
    <row r="21" spans="1:11" ht="12.75">
      <c r="A21" s="30">
        <v>2</v>
      </c>
      <c r="B21" s="73" t="s">
        <v>292</v>
      </c>
      <c r="C21" s="81" t="s">
        <v>318</v>
      </c>
      <c r="D21" s="28"/>
      <c r="E21" s="28">
        <v>16</v>
      </c>
      <c r="F21" s="28"/>
      <c r="G21" s="28">
        <v>16</v>
      </c>
      <c r="H21" s="28">
        <v>11</v>
      </c>
      <c r="I21" s="28"/>
      <c r="J21" s="28"/>
      <c r="K21" s="87"/>
    </row>
    <row r="22" spans="1:11" ht="12.75">
      <c r="A22" s="30">
        <v>3</v>
      </c>
      <c r="B22" s="73" t="s">
        <v>293</v>
      </c>
      <c r="C22" s="28">
        <v>165</v>
      </c>
      <c r="D22" s="28">
        <v>30</v>
      </c>
      <c r="E22" s="28">
        <v>2471</v>
      </c>
      <c r="F22" s="28">
        <v>24</v>
      </c>
      <c r="G22" s="28">
        <v>2448</v>
      </c>
      <c r="H22" s="28">
        <v>2038</v>
      </c>
      <c r="I22" s="28"/>
      <c r="J22" s="28">
        <v>29</v>
      </c>
      <c r="K22" s="87"/>
    </row>
    <row r="23" spans="1:11" ht="12.75">
      <c r="A23" s="30">
        <v>4</v>
      </c>
      <c r="B23" s="73" t="s">
        <v>294</v>
      </c>
      <c r="C23" s="28">
        <v>165</v>
      </c>
      <c r="D23" s="28">
        <v>2</v>
      </c>
      <c r="E23" s="28">
        <v>166</v>
      </c>
      <c r="F23" s="28">
        <v>3</v>
      </c>
      <c r="G23" s="28">
        <v>164</v>
      </c>
      <c r="H23" s="28">
        <v>130</v>
      </c>
      <c r="I23" s="28"/>
      <c r="J23" s="28">
        <v>1</v>
      </c>
      <c r="K23" s="87"/>
    </row>
    <row r="24" spans="1:11" ht="22.5">
      <c r="A24" s="30">
        <v>5</v>
      </c>
      <c r="B24" s="73" t="s">
        <v>295</v>
      </c>
      <c r="C24" s="81" t="s">
        <v>319</v>
      </c>
      <c r="D24" s="28">
        <v>19</v>
      </c>
      <c r="E24" s="28">
        <v>2491</v>
      </c>
      <c r="F24" s="28">
        <v>12</v>
      </c>
      <c r="G24" s="28">
        <v>2479</v>
      </c>
      <c r="H24" s="28">
        <v>2127</v>
      </c>
      <c r="I24" s="28">
        <v>1</v>
      </c>
      <c r="J24" s="28">
        <v>19</v>
      </c>
      <c r="K24" s="87"/>
    </row>
    <row r="25" spans="1:11" ht="22.5">
      <c r="A25" s="30">
        <v>6</v>
      </c>
      <c r="B25" s="73" t="s">
        <v>296</v>
      </c>
      <c r="C25" s="81" t="s">
        <v>320</v>
      </c>
      <c r="D25" s="28">
        <v>205</v>
      </c>
      <c r="E25" s="28">
        <v>28573</v>
      </c>
      <c r="F25" s="28">
        <v>119</v>
      </c>
      <c r="G25" s="28">
        <v>28505</v>
      </c>
      <c r="H25" s="28">
        <v>24188</v>
      </c>
      <c r="I25" s="28">
        <v>6</v>
      </c>
      <c r="J25" s="28">
        <v>154</v>
      </c>
      <c r="K25" s="87"/>
    </row>
    <row r="26" spans="1:11" ht="12.75">
      <c r="A26" s="30">
        <v>7</v>
      </c>
      <c r="B26" s="76" t="s">
        <v>297</v>
      </c>
      <c r="C26" s="81" t="s">
        <v>320</v>
      </c>
      <c r="D26" s="28"/>
      <c r="E26" s="28">
        <v>391</v>
      </c>
      <c r="F26" s="28">
        <v>1</v>
      </c>
      <c r="G26" s="28">
        <v>390</v>
      </c>
      <c r="H26" s="28">
        <v>296</v>
      </c>
      <c r="I26" s="28"/>
      <c r="J26" s="28"/>
      <c r="K26" s="87"/>
    </row>
    <row r="27" spans="1:11" ht="12.75">
      <c r="A27" s="30">
        <v>8</v>
      </c>
      <c r="B27" s="73" t="s">
        <v>298</v>
      </c>
      <c r="C27" s="81" t="s">
        <v>321</v>
      </c>
      <c r="D27" s="28">
        <v>40</v>
      </c>
      <c r="E27" s="28">
        <v>6662</v>
      </c>
      <c r="F27" s="28">
        <v>37</v>
      </c>
      <c r="G27" s="28">
        <v>6662</v>
      </c>
      <c r="H27" s="28">
        <v>6330</v>
      </c>
      <c r="I27" s="28">
        <v>1</v>
      </c>
      <c r="J27" s="28">
        <v>3</v>
      </c>
      <c r="K27" s="87"/>
    </row>
    <row r="28" spans="1:11" ht="12.75">
      <c r="A28" s="30">
        <v>9</v>
      </c>
      <c r="B28" s="73" t="s">
        <v>299</v>
      </c>
      <c r="C28" s="28">
        <v>177</v>
      </c>
      <c r="D28" s="28">
        <v>45</v>
      </c>
      <c r="E28" s="28">
        <v>46129</v>
      </c>
      <c r="F28" s="28">
        <v>215</v>
      </c>
      <c r="G28" s="28">
        <v>45926</v>
      </c>
      <c r="H28" s="28">
        <v>41107</v>
      </c>
      <c r="I28" s="28">
        <v>3</v>
      </c>
      <c r="J28" s="28">
        <v>33</v>
      </c>
      <c r="K28" s="87"/>
    </row>
    <row r="29" spans="1:11" ht="22.5">
      <c r="A29" s="30">
        <v>10</v>
      </c>
      <c r="B29" s="73" t="s">
        <v>300</v>
      </c>
      <c r="C29" s="28">
        <v>178</v>
      </c>
      <c r="D29" s="28">
        <v>114</v>
      </c>
      <c r="E29" s="28">
        <v>18388</v>
      </c>
      <c r="F29" s="28">
        <v>57</v>
      </c>
      <c r="G29" s="28">
        <v>18442</v>
      </c>
      <c r="H29" s="28">
        <v>17133</v>
      </c>
      <c r="I29" s="28"/>
      <c r="J29" s="28">
        <v>3</v>
      </c>
      <c r="K29" s="87"/>
    </row>
    <row r="30" spans="1:11" ht="12.75">
      <c r="A30" s="30">
        <v>11</v>
      </c>
      <c r="B30" s="73" t="s">
        <v>301</v>
      </c>
      <c r="C30" s="28">
        <v>190</v>
      </c>
      <c r="D30" s="28"/>
      <c r="E30" s="28">
        <v>5185</v>
      </c>
      <c r="F30" s="28">
        <v>55</v>
      </c>
      <c r="G30" s="28">
        <v>5129</v>
      </c>
      <c r="H30" s="28">
        <v>4690</v>
      </c>
      <c r="I30" s="28"/>
      <c r="J30" s="28">
        <v>1</v>
      </c>
      <c r="K30" s="87"/>
    </row>
    <row r="31" spans="1:11" ht="12.75">
      <c r="A31" s="30">
        <v>12</v>
      </c>
      <c r="B31" s="73" t="s">
        <v>302</v>
      </c>
      <c r="C31" s="28">
        <v>205</v>
      </c>
      <c r="D31" s="28">
        <v>3</v>
      </c>
      <c r="E31" s="28">
        <v>2089</v>
      </c>
      <c r="F31" s="28">
        <v>18</v>
      </c>
      <c r="G31" s="28">
        <v>2073</v>
      </c>
      <c r="H31" s="28">
        <v>1964</v>
      </c>
      <c r="I31" s="28"/>
      <c r="J31" s="28">
        <v>1</v>
      </c>
      <c r="K31" s="87"/>
    </row>
    <row r="32" spans="1:11" ht="22.5">
      <c r="A32" s="30">
        <v>13</v>
      </c>
      <c r="B32" s="73" t="s">
        <v>303</v>
      </c>
      <c r="C32" s="81" t="s">
        <v>322</v>
      </c>
      <c r="D32" s="28">
        <v>2</v>
      </c>
      <c r="E32" s="28">
        <v>49</v>
      </c>
      <c r="F32" s="28">
        <v>3</v>
      </c>
      <c r="G32" s="28">
        <v>48</v>
      </c>
      <c r="H32" s="28">
        <v>25</v>
      </c>
      <c r="I32" s="28"/>
      <c r="J32" s="28"/>
      <c r="K32" s="87"/>
    </row>
    <row r="33" spans="1:11" ht="22.5">
      <c r="A33" s="30">
        <v>14</v>
      </c>
      <c r="B33" s="73" t="s">
        <v>304</v>
      </c>
      <c r="C33" s="28">
        <v>462</v>
      </c>
      <c r="D33" s="28"/>
      <c r="E33" s="28">
        <v>65</v>
      </c>
      <c r="F33" s="28"/>
      <c r="G33" s="28">
        <v>64</v>
      </c>
      <c r="H33" s="28">
        <v>63</v>
      </c>
      <c r="I33" s="28"/>
      <c r="J33" s="28">
        <v>1</v>
      </c>
      <c r="K33" s="87"/>
    </row>
    <row r="34" spans="1:11" ht="12.75">
      <c r="A34" s="30">
        <v>15</v>
      </c>
      <c r="B34" s="73" t="s">
        <v>305</v>
      </c>
      <c r="C34" s="28">
        <v>463</v>
      </c>
      <c r="D34" s="28"/>
      <c r="E34" s="28">
        <v>172</v>
      </c>
      <c r="F34" s="28"/>
      <c r="G34" s="28">
        <v>172</v>
      </c>
      <c r="H34" s="28">
        <v>161</v>
      </c>
      <c r="I34" s="28"/>
      <c r="J34" s="28"/>
      <c r="K34" s="87"/>
    </row>
    <row r="35" spans="1:11" ht="12.75">
      <c r="A35" s="30">
        <v>16</v>
      </c>
      <c r="B35" s="73" t="s">
        <v>306</v>
      </c>
      <c r="C35" s="81"/>
      <c r="D35" s="28">
        <v>108</v>
      </c>
      <c r="E35" s="28">
        <v>69071</v>
      </c>
      <c r="F35" s="28">
        <v>423</v>
      </c>
      <c r="G35" s="28">
        <v>68706</v>
      </c>
      <c r="H35" s="28">
        <v>62391</v>
      </c>
      <c r="I35" s="28">
        <v>29</v>
      </c>
      <c r="J35" s="28">
        <v>50</v>
      </c>
      <c r="K35" s="87"/>
    </row>
    <row r="36" spans="1:11" ht="12.75">
      <c r="A36" s="30">
        <v>17</v>
      </c>
      <c r="B36" s="77" t="s">
        <v>307</v>
      </c>
      <c r="C36" s="81"/>
      <c r="D36" s="36">
        <f aca="true" t="shared" si="1" ref="D36:J36">SUM(D20:D25,D27:D35)</f>
        <v>568</v>
      </c>
      <c r="E36" s="36">
        <f t="shared" si="1"/>
        <v>181638</v>
      </c>
      <c r="F36" s="36">
        <f t="shared" si="1"/>
        <v>967</v>
      </c>
      <c r="G36" s="36">
        <f t="shared" si="1"/>
        <v>180944</v>
      </c>
      <c r="H36" s="36">
        <f t="shared" si="1"/>
        <v>162433</v>
      </c>
      <c r="I36" s="36">
        <f t="shared" si="1"/>
        <v>40</v>
      </c>
      <c r="J36" s="36">
        <f t="shared" si="1"/>
        <v>295</v>
      </c>
      <c r="K36" s="88"/>
    </row>
    <row r="37" spans="1:11" ht="12.75">
      <c r="A37" s="30">
        <v>18</v>
      </c>
      <c r="B37" s="78" t="s">
        <v>308</v>
      </c>
      <c r="C37" s="81"/>
      <c r="D37" s="28">
        <v>2198</v>
      </c>
      <c r="E37" s="28">
        <v>28708</v>
      </c>
      <c r="F37" s="28">
        <v>905</v>
      </c>
      <c r="G37" s="28">
        <v>28623</v>
      </c>
      <c r="H37" s="28">
        <v>9324</v>
      </c>
      <c r="I37" s="28">
        <v>736</v>
      </c>
      <c r="J37" s="28">
        <v>1378</v>
      </c>
      <c r="K37" s="87"/>
    </row>
    <row r="38" spans="1:11" ht="12.75">
      <c r="A38" s="30">
        <v>19</v>
      </c>
      <c r="B38" s="73" t="s">
        <v>309</v>
      </c>
      <c r="C38" s="81"/>
      <c r="D38" s="28">
        <v>718</v>
      </c>
      <c r="E38" s="28">
        <v>11350</v>
      </c>
      <c r="F38" s="28">
        <v>333</v>
      </c>
      <c r="G38" s="28">
        <v>11400</v>
      </c>
      <c r="H38" s="28">
        <v>2767</v>
      </c>
      <c r="I38" s="28">
        <v>191</v>
      </c>
      <c r="J38" s="28">
        <v>335</v>
      </c>
      <c r="K38" s="87"/>
    </row>
    <row r="39" spans="1:11" ht="12.75">
      <c r="A39" s="30">
        <v>20</v>
      </c>
      <c r="B39" s="73" t="s">
        <v>310</v>
      </c>
      <c r="C39" s="81" t="s">
        <v>323</v>
      </c>
      <c r="D39" s="28">
        <v>1268</v>
      </c>
      <c r="E39" s="28">
        <v>13272</v>
      </c>
      <c r="F39" s="28">
        <v>384</v>
      </c>
      <c r="G39" s="28">
        <v>13328</v>
      </c>
      <c r="H39" s="28">
        <v>5560</v>
      </c>
      <c r="I39" s="28">
        <v>488</v>
      </c>
      <c r="J39" s="28">
        <v>828</v>
      </c>
      <c r="K39" s="87"/>
    </row>
    <row r="40" spans="1:11" ht="12.75">
      <c r="A40" s="30">
        <v>21</v>
      </c>
      <c r="B40" s="73" t="s">
        <v>311</v>
      </c>
      <c r="C40" s="81" t="s">
        <v>324</v>
      </c>
      <c r="D40" s="28">
        <v>77</v>
      </c>
      <c r="E40" s="28">
        <v>882</v>
      </c>
      <c r="F40" s="28">
        <v>33</v>
      </c>
      <c r="G40" s="28">
        <v>857</v>
      </c>
      <c r="H40" s="28">
        <v>351</v>
      </c>
      <c r="I40" s="28">
        <v>23</v>
      </c>
      <c r="J40" s="28">
        <v>69</v>
      </c>
      <c r="K40" s="87"/>
    </row>
    <row r="41" spans="1:11" ht="12" customHeight="1">
      <c r="A41" s="28">
        <v>22</v>
      </c>
      <c r="B41" s="79" t="s">
        <v>312</v>
      </c>
      <c r="C41" s="69">
        <v>468</v>
      </c>
      <c r="D41" s="28"/>
      <c r="E41" s="28">
        <v>1</v>
      </c>
      <c r="F41" s="28"/>
      <c r="G41" s="28">
        <v>1</v>
      </c>
      <c r="H41" s="28"/>
      <c r="I41" s="28"/>
      <c r="J41" s="28"/>
      <c r="K41" s="87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4"/>
  <headerFooter alignWithMargins="0">
    <oddFooter>&amp;L3B11F056&amp;CФорма № Зведений- 1, Підрозділ: Державна судова адміністрація України, Початок періоду: 01.01.2012, Кінець періоду: 31.12.2012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159" t="s">
        <v>339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22" ht="26.25" customHeight="1">
      <c r="A2" s="330" t="s">
        <v>50</v>
      </c>
      <c r="B2" s="312" t="s">
        <v>227</v>
      </c>
      <c r="C2" s="313"/>
      <c r="D2" s="330" t="s">
        <v>350</v>
      </c>
      <c r="E2" s="330" t="s">
        <v>354</v>
      </c>
      <c r="F2" s="330" t="s">
        <v>355</v>
      </c>
      <c r="G2" s="330" t="s">
        <v>328</v>
      </c>
      <c r="H2" s="318" t="s">
        <v>168</v>
      </c>
      <c r="I2" s="319"/>
      <c r="J2" s="319"/>
      <c r="K2" s="283"/>
      <c r="L2" s="330" t="s">
        <v>359</v>
      </c>
      <c r="M2" s="298" t="s">
        <v>360</v>
      </c>
      <c r="N2" s="299"/>
      <c r="O2" s="299"/>
      <c r="P2" s="299"/>
      <c r="Q2" s="300"/>
      <c r="R2" s="100"/>
      <c r="S2" s="10"/>
      <c r="T2" s="10"/>
      <c r="U2" s="10"/>
      <c r="V2" s="10"/>
    </row>
    <row r="3" spans="1:18" ht="27" customHeight="1">
      <c r="A3" s="331"/>
      <c r="B3" s="314"/>
      <c r="C3" s="315"/>
      <c r="D3" s="228"/>
      <c r="E3" s="228"/>
      <c r="F3" s="228"/>
      <c r="G3" s="228"/>
      <c r="H3" s="330" t="s">
        <v>41</v>
      </c>
      <c r="I3" s="262" t="s">
        <v>249</v>
      </c>
      <c r="J3" s="263"/>
      <c r="K3" s="264"/>
      <c r="L3" s="331"/>
      <c r="M3" s="271" t="s">
        <v>361</v>
      </c>
      <c r="N3" s="271" t="s">
        <v>362</v>
      </c>
      <c r="O3" s="271" t="s">
        <v>363</v>
      </c>
      <c r="P3" s="271" t="s">
        <v>364</v>
      </c>
      <c r="Q3" s="271" t="s">
        <v>365</v>
      </c>
      <c r="R3" s="9"/>
    </row>
    <row r="4" spans="1:18" ht="35.25" customHeight="1">
      <c r="A4" s="331"/>
      <c r="B4" s="314"/>
      <c r="C4" s="315"/>
      <c r="D4" s="228"/>
      <c r="E4" s="228"/>
      <c r="F4" s="228"/>
      <c r="G4" s="228"/>
      <c r="H4" s="331"/>
      <c r="I4" s="227" t="s">
        <v>356</v>
      </c>
      <c r="J4" s="227" t="s">
        <v>357</v>
      </c>
      <c r="K4" s="227" t="s">
        <v>358</v>
      </c>
      <c r="L4" s="331"/>
      <c r="M4" s="271"/>
      <c r="N4" s="271"/>
      <c r="O4" s="271"/>
      <c r="P4" s="271"/>
      <c r="Q4" s="271"/>
      <c r="R4" s="9"/>
    </row>
    <row r="5" spans="1:18" ht="101.25" customHeight="1">
      <c r="A5" s="332"/>
      <c r="B5" s="316"/>
      <c r="C5" s="317"/>
      <c r="D5" s="229"/>
      <c r="E5" s="229"/>
      <c r="F5" s="229"/>
      <c r="G5" s="229"/>
      <c r="H5" s="332"/>
      <c r="I5" s="229"/>
      <c r="J5" s="229"/>
      <c r="K5" s="229"/>
      <c r="L5" s="332"/>
      <c r="M5" s="271"/>
      <c r="N5" s="271"/>
      <c r="O5" s="271"/>
      <c r="P5" s="271"/>
      <c r="Q5" s="271"/>
      <c r="R5" s="9"/>
    </row>
    <row r="6" spans="1:22" ht="12.75">
      <c r="A6" s="60" t="s">
        <v>28</v>
      </c>
      <c r="B6" s="327" t="s">
        <v>31</v>
      </c>
      <c r="C6" s="328"/>
      <c r="D6" s="60" t="s">
        <v>116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0"/>
      <c r="S6" s="95"/>
      <c r="T6" s="95"/>
      <c r="U6" s="95"/>
      <c r="V6" s="95"/>
    </row>
    <row r="7" spans="1:18" ht="36.75" customHeight="1">
      <c r="A7" s="59">
        <v>1</v>
      </c>
      <c r="B7" s="322" t="s">
        <v>342</v>
      </c>
      <c r="C7" s="323"/>
      <c r="D7" s="28" t="s">
        <v>118</v>
      </c>
      <c r="E7" s="44">
        <v>10</v>
      </c>
      <c r="F7" s="44">
        <v>72</v>
      </c>
      <c r="G7" s="44">
        <v>6</v>
      </c>
      <c r="H7" s="44">
        <v>63</v>
      </c>
      <c r="I7" s="44">
        <v>55</v>
      </c>
      <c r="J7" s="44">
        <v>4</v>
      </c>
      <c r="K7" s="44">
        <v>4</v>
      </c>
      <c r="L7" s="44">
        <v>13</v>
      </c>
      <c r="M7" s="44">
        <v>3</v>
      </c>
      <c r="N7" s="44">
        <v>1</v>
      </c>
      <c r="O7" s="44">
        <v>48</v>
      </c>
      <c r="P7" s="44">
        <v>1</v>
      </c>
      <c r="Q7" s="44">
        <v>4</v>
      </c>
      <c r="R7" s="9"/>
    </row>
    <row r="8" spans="1:22" ht="25.5" customHeight="1">
      <c r="A8" s="28">
        <v>2</v>
      </c>
      <c r="B8" s="321" t="s">
        <v>343</v>
      </c>
      <c r="C8" s="321"/>
      <c r="D8" s="59" t="s">
        <v>125</v>
      </c>
      <c r="E8" s="44">
        <v>4</v>
      </c>
      <c r="F8" s="44">
        <v>11</v>
      </c>
      <c r="G8" s="44"/>
      <c r="H8" s="44">
        <v>11</v>
      </c>
      <c r="I8" s="44">
        <v>10</v>
      </c>
      <c r="J8" s="44">
        <v>1</v>
      </c>
      <c r="K8" s="44"/>
      <c r="L8" s="44">
        <v>4</v>
      </c>
      <c r="M8" s="44"/>
      <c r="N8" s="44">
        <v>1</v>
      </c>
      <c r="O8" s="44">
        <v>5</v>
      </c>
      <c r="P8" s="44">
        <v>1</v>
      </c>
      <c r="Q8" s="44">
        <v>4</v>
      </c>
      <c r="R8" s="100"/>
      <c r="S8" s="10"/>
      <c r="T8" s="10"/>
      <c r="U8" s="10"/>
      <c r="V8" s="10"/>
    </row>
    <row r="9" spans="1:18" ht="24" customHeight="1">
      <c r="A9" s="28">
        <v>3</v>
      </c>
      <c r="B9" s="321" t="s">
        <v>344</v>
      </c>
      <c r="C9" s="321"/>
      <c r="D9" s="30" t="s">
        <v>351</v>
      </c>
      <c r="E9" s="44">
        <v>193</v>
      </c>
      <c r="F9" s="44">
        <v>1112</v>
      </c>
      <c r="G9" s="44">
        <v>26</v>
      </c>
      <c r="H9" s="44">
        <v>1177</v>
      </c>
      <c r="I9" s="44">
        <v>1124</v>
      </c>
      <c r="J9" s="44">
        <v>9</v>
      </c>
      <c r="K9" s="44">
        <v>28</v>
      </c>
      <c r="L9" s="44">
        <v>102</v>
      </c>
      <c r="M9" s="44">
        <v>152</v>
      </c>
      <c r="N9" s="44">
        <v>48</v>
      </c>
      <c r="O9" s="44">
        <v>987</v>
      </c>
      <c r="P9" s="44">
        <v>9</v>
      </c>
      <c r="Q9" s="44">
        <v>63</v>
      </c>
      <c r="R9" s="9"/>
    </row>
    <row r="10" spans="1:22" ht="36.75" customHeight="1">
      <c r="A10" s="28">
        <v>4</v>
      </c>
      <c r="B10" s="322" t="s">
        <v>345</v>
      </c>
      <c r="C10" s="323"/>
      <c r="D10" s="59" t="s">
        <v>146</v>
      </c>
      <c r="E10" s="44">
        <v>9</v>
      </c>
      <c r="F10" s="44">
        <v>66</v>
      </c>
      <c r="G10" s="44">
        <v>3</v>
      </c>
      <c r="H10" s="44">
        <v>63</v>
      </c>
      <c r="I10" s="44">
        <v>60</v>
      </c>
      <c r="J10" s="44"/>
      <c r="K10" s="44">
        <v>2</v>
      </c>
      <c r="L10" s="44">
        <v>9</v>
      </c>
      <c r="M10" s="44">
        <v>5</v>
      </c>
      <c r="N10" s="44">
        <v>4</v>
      </c>
      <c r="O10" s="44">
        <v>49</v>
      </c>
      <c r="P10" s="44">
        <v>1</v>
      </c>
      <c r="Q10" s="44">
        <v>9</v>
      </c>
      <c r="R10" s="100"/>
      <c r="S10" s="10"/>
      <c r="T10" s="10"/>
      <c r="U10" s="10"/>
      <c r="V10" s="10"/>
    </row>
    <row r="11" spans="1:18" ht="26.25" customHeight="1">
      <c r="A11" s="28">
        <v>5</v>
      </c>
      <c r="B11" s="321" t="s">
        <v>346</v>
      </c>
      <c r="C11" s="321"/>
      <c r="D11" s="30" t="s">
        <v>352</v>
      </c>
      <c r="E11" s="44">
        <v>4</v>
      </c>
      <c r="F11" s="44">
        <v>45</v>
      </c>
      <c r="G11" s="44">
        <v>2</v>
      </c>
      <c r="H11" s="44">
        <v>44</v>
      </c>
      <c r="I11" s="44">
        <v>42</v>
      </c>
      <c r="J11" s="44"/>
      <c r="K11" s="44">
        <v>2</v>
      </c>
      <c r="L11" s="44">
        <v>3</v>
      </c>
      <c r="M11" s="44">
        <v>5</v>
      </c>
      <c r="N11" s="44">
        <v>2</v>
      </c>
      <c r="O11" s="44">
        <v>46</v>
      </c>
      <c r="P11" s="44"/>
      <c r="Q11" s="44">
        <v>3</v>
      </c>
      <c r="R11" s="9"/>
    </row>
    <row r="12" spans="1:22" ht="39.75" customHeight="1">
      <c r="A12" s="28">
        <v>6</v>
      </c>
      <c r="B12" s="321" t="s">
        <v>347</v>
      </c>
      <c r="C12" s="321"/>
      <c r="D12" s="30" t="s">
        <v>353</v>
      </c>
      <c r="E12" s="44">
        <v>8</v>
      </c>
      <c r="F12" s="44">
        <v>68</v>
      </c>
      <c r="G12" s="44">
        <v>2</v>
      </c>
      <c r="H12" s="44">
        <v>70</v>
      </c>
      <c r="I12" s="44">
        <v>63</v>
      </c>
      <c r="J12" s="44"/>
      <c r="K12" s="44">
        <v>4</v>
      </c>
      <c r="L12" s="44">
        <v>4</v>
      </c>
      <c r="M12" s="44">
        <v>12</v>
      </c>
      <c r="N12" s="44">
        <v>2</v>
      </c>
      <c r="O12" s="44">
        <v>45</v>
      </c>
      <c r="P12" s="44"/>
      <c r="Q12" s="44">
        <v>1</v>
      </c>
      <c r="R12" s="100"/>
      <c r="S12" s="10"/>
      <c r="T12" s="10"/>
      <c r="U12" s="10"/>
      <c r="V12" s="10"/>
    </row>
    <row r="13" spans="1:18" ht="14.25" customHeight="1">
      <c r="A13" s="28">
        <v>7</v>
      </c>
      <c r="B13" s="325" t="s">
        <v>107</v>
      </c>
      <c r="C13" s="325"/>
      <c r="D13" s="30"/>
      <c r="E13" s="44">
        <v>25</v>
      </c>
      <c r="F13" s="44">
        <v>138</v>
      </c>
      <c r="G13" s="44">
        <v>6</v>
      </c>
      <c r="H13" s="44">
        <v>145</v>
      </c>
      <c r="I13" s="44">
        <v>136</v>
      </c>
      <c r="J13" s="44"/>
      <c r="K13" s="44">
        <v>5</v>
      </c>
      <c r="L13" s="44">
        <v>12</v>
      </c>
      <c r="M13" s="44">
        <v>18</v>
      </c>
      <c r="N13" s="44">
        <v>7</v>
      </c>
      <c r="O13" s="44">
        <v>101</v>
      </c>
      <c r="P13" s="44"/>
      <c r="Q13" s="44">
        <v>7</v>
      </c>
      <c r="R13" s="9"/>
    </row>
    <row r="14" spans="1:18" ht="14.25" customHeight="1">
      <c r="A14" s="28">
        <v>8</v>
      </c>
      <c r="B14" s="326" t="s">
        <v>348</v>
      </c>
      <c r="C14" s="326"/>
      <c r="D14" s="59"/>
      <c r="E14" s="101">
        <f aca="true" t="shared" si="0" ref="E14:Q14">E7+E8+E9+E10+E11+E12+E13</f>
        <v>253</v>
      </c>
      <c r="F14" s="67">
        <f t="shared" si="0"/>
        <v>1512</v>
      </c>
      <c r="G14" s="67">
        <f t="shared" si="0"/>
        <v>45</v>
      </c>
      <c r="H14" s="67">
        <f t="shared" si="0"/>
        <v>1573</v>
      </c>
      <c r="I14" s="67">
        <f t="shared" si="0"/>
        <v>1490</v>
      </c>
      <c r="J14" s="67">
        <f t="shared" si="0"/>
        <v>14</v>
      </c>
      <c r="K14" s="67">
        <f t="shared" si="0"/>
        <v>45</v>
      </c>
      <c r="L14" s="67">
        <f t="shared" si="0"/>
        <v>147</v>
      </c>
      <c r="M14" s="67">
        <f t="shared" si="0"/>
        <v>195</v>
      </c>
      <c r="N14" s="67">
        <f t="shared" si="0"/>
        <v>65</v>
      </c>
      <c r="O14" s="67">
        <f t="shared" si="0"/>
        <v>1281</v>
      </c>
      <c r="P14" s="67">
        <f t="shared" si="0"/>
        <v>12</v>
      </c>
      <c r="Q14" s="67">
        <f t="shared" si="0"/>
        <v>91</v>
      </c>
      <c r="R14" s="9"/>
    </row>
    <row r="15" spans="1:22" ht="26.25" customHeight="1">
      <c r="A15" s="59">
        <v>9</v>
      </c>
      <c r="B15" s="324" t="s">
        <v>349</v>
      </c>
      <c r="C15" s="324"/>
      <c r="D15" s="93"/>
      <c r="E15" s="44">
        <v>246</v>
      </c>
      <c r="F15" s="44">
        <v>1145</v>
      </c>
      <c r="G15" s="44">
        <v>44</v>
      </c>
      <c r="H15" s="44">
        <v>1209</v>
      </c>
      <c r="I15" s="44">
        <v>1151</v>
      </c>
      <c r="J15" s="44">
        <v>13</v>
      </c>
      <c r="K15" s="44">
        <v>32</v>
      </c>
      <c r="L15" s="44">
        <v>138</v>
      </c>
      <c r="M15" s="44">
        <v>138</v>
      </c>
      <c r="N15" s="44">
        <v>48</v>
      </c>
      <c r="O15" s="44">
        <v>987</v>
      </c>
      <c r="P15" s="44">
        <v>8</v>
      </c>
      <c r="Q15" s="44">
        <v>72</v>
      </c>
      <c r="R15" s="100"/>
      <c r="S15" s="10"/>
      <c r="T15" s="10"/>
      <c r="U15" s="10"/>
      <c r="V15" s="10"/>
    </row>
    <row r="16" spans="1:17" ht="12.75" customHeight="1">
      <c r="A16" s="56"/>
      <c r="B16" s="56"/>
      <c r="C16" s="56"/>
      <c r="D16" s="94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22" ht="15.75" customHeight="1">
      <c r="A17" s="226" t="s">
        <v>340</v>
      </c>
      <c r="B17" s="226"/>
      <c r="C17" s="226"/>
      <c r="D17" s="226"/>
      <c r="E17" s="320"/>
      <c r="F17" s="320"/>
      <c r="G17" s="320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0"/>
      <c r="S17" s="10"/>
      <c r="T17" s="10"/>
      <c r="U17" s="10"/>
      <c r="V17" s="10"/>
    </row>
    <row r="18" spans="1:17" ht="18" customHeight="1">
      <c r="A18" s="89" t="s">
        <v>341</v>
      </c>
      <c r="B18" s="91"/>
      <c r="C18" s="92"/>
      <c r="D18" s="28">
        <v>18</v>
      </c>
      <c r="E18" s="97"/>
      <c r="F18" s="98"/>
      <c r="G18" s="99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 customHeight="1">
      <c r="A19" s="56"/>
      <c r="B19" s="56"/>
      <c r="C19" s="56"/>
      <c r="D19" s="9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 customHeight="1">
      <c r="A20" s="57"/>
      <c r="B20" s="57"/>
      <c r="C20" s="57"/>
      <c r="D20" s="9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 customHeight="1">
      <c r="A21" s="57"/>
      <c r="B21" s="57"/>
      <c r="C21" s="57"/>
      <c r="D21" s="9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 customHeight="1">
      <c r="A22" s="57"/>
      <c r="B22" s="57"/>
      <c r="C22" s="57"/>
      <c r="D22" s="9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sheetProtection/>
  <mergeCells count="31">
    <mergeCell ref="G2:G5"/>
    <mergeCell ref="P3:P5"/>
    <mergeCell ref="B6:C6"/>
    <mergeCell ref="B7:C7"/>
    <mergeCell ref="A1:Q1"/>
    <mergeCell ref="A2:A5"/>
    <mergeCell ref="D2:D5"/>
    <mergeCell ref="E2:E5"/>
    <mergeCell ref="F2:F5"/>
    <mergeCell ref="L2:L5"/>
    <mergeCell ref="H3:H5"/>
    <mergeCell ref="I3:K3"/>
    <mergeCell ref="A17:G17"/>
    <mergeCell ref="B12:C12"/>
    <mergeCell ref="B8:C8"/>
    <mergeCell ref="B10:C10"/>
    <mergeCell ref="B11:C11"/>
    <mergeCell ref="B15:C15"/>
    <mergeCell ref="B13:C13"/>
    <mergeCell ref="B9:C9"/>
    <mergeCell ref="B14:C14"/>
    <mergeCell ref="Q3:Q5"/>
    <mergeCell ref="I4:I5"/>
    <mergeCell ref="B2:C5"/>
    <mergeCell ref="H2:K2"/>
    <mergeCell ref="O3:O5"/>
    <mergeCell ref="M2:Q2"/>
    <mergeCell ref="K4:K5"/>
    <mergeCell ref="J4:J5"/>
    <mergeCell ref="N3:N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&amp;L3B11F056&amp;CФорма № Зведений- 1, Підрозділ: Державна судова адміністрація України, Початок періоду: 01.01.2012, Кінець періоду: 31.12.2012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33" t="s">
        <v>366</v>
      </c>
      <c r="B1" s="333"/>
      <c r="C1" s="333"/>
      <c r="D1" s="333"/>
      <c r="E1" s="333"/>
      <c r="F1" s="333"/>
      <c r="G1" s="333"/>
      <c r="H1" s="333"/>
      <c r="I1" s="333"/>
      <c r="J1" s="6"/>
      <c r="K1" s="6"/>
    </row>
    <row r="2" spans="1:11" ht="56.25">
      <c r="A2" s="28" t="s">
        <v>50</v>
      </c>
      <c r="B2" s="28" t="s">
        <v>290</v>
      </c>
      <c r="C2" s="28" t="s">
        <v>382</v>
      </c>
      <c r="D2" s="28" t="s">
        <v>391</v>
      </c>
      <c r="E2" s="63" t="s">
        <v>327</v>
      </c>
      <c r="F2" s="63" t="s">
        <v>43</v>
      </c>
      <c r="G2" s="63" t="s">
        <v>329</v>
      </c>
      <c r="H2" s="63" t="s">
        <v>392</v>
      </c>
      <c r="I2" s="63" t="s">
        <v>337</v>
      </c>
      <c r="J2" s="110"/>
      <c r="K2" s="111"/>
    </row>
    <row r="3" spans="1:11" ht="13.5">
      <c r="A3" s="60" t="s">
        <v>28</v>
      </c>
      <c r="B3" s="60" t="s">
        <v>31</v>
      </c>
      <c r="C3" s="60" t="s">
        <v>116</v>
      </c>
      <c r="D3" s="60">
        <v>1</v>
      </c>
      <c r="E3" s="60">
        <v>2</v>
      </c>
      <c r="F3" s="64">
        <v>3</v>
      </c>
      <c r="G3" s="64">
        <v>4</v>
      </c>
      <c r="H3" s="64">
        <v>5</v>
      </c>
      <c r="I3" s="64">
        <v>6</v>
      </c>
      <c r="J3" s="9"/>
      <c r="K3" s="6"/>
    </row>
    <row r="4" spans="1:11" ht="12.75">
      <c r="A4" s="69">
        <v>1</v>
      </c>
      <c r="B4" s="73" t="s">
        <v>367</v>
      </c>
      <c r="C4" s="81" t="s">
        <v>383</v>
      </c>
      <c r="D4" s="44">
        <v>1249</v>
      </c>
      <c r="E4" s="44">
        <v>53507</v>
      </c>
      <c r="F4" s="44">
        <v>543</v>
      </c>
      <c r="G4" s="44">
        <v>53764</v>
      </c>
      <c r="H4" s="44">
        <v>52539</v>
      </c>
      <c r="I4" s="44">
        <v>449</v>
      </c>
      <c r="J4" s="9"/>
      <c r="K4" s="6"/>
    </row>
    <row r="5" spans="1:11" ht="12.75">
      <c r="A5" s="69">
        <v>2</v>
      </c>
      <c r="B5" s="73" t="s">
        <v>368</v>
      </c>
      <c r="C5" s="81" t="s">
        <v>384</v>
      </c>
      <c r="D5" s="44">
        <v>917</v>
      </c>
      <c r="E5" s="44">
        <v>8346</v>
      </c>
      <c r="F5" s="44">
        <v>453</v>
      </c>
      <c r="G5" s="44">
        <v>8190</v>
      </c>
      <c r="H5" s="44">
        <v>3648</v>
      </c>
      <c r="I5" s="44">
        <v>620</v>
      </c>
      <c r="J5" s="9"/>
      <c r="K5" s="6"/>
    </row>
    <row r="6" spans="1:11" ht="12.75">
      <c r="A6" s="69">
        <v>3</v>
      </c>
      <c r="B6" s="73" t="s">
        <v>369</v>
      </c>
      <c r="C6" s="81" t="s">
        <v>385</v>
      </c>
      <c r="D6" s="44">
        <v>181</v>
      </c>
      <c r="E6" s="44">
        <v>20563</v>
      </c>
      <c r="F6" s="44">
        <v>411</v>
      </c>
      <c r="G6" s="44">
        <v>20256</v>
      </c>
      <c r="H6" s="44">
        <v>19662</v>
      </c>
      <c r="I6" s="44">
        <v>77</v>
      </c>
      <c r="J6" s="9"/>
      <c r="K6" s="6"/>
    </row>
    <row r="7" spans="1:11" ht="12.75">
      <c r="A7" s="69">
        <v>4</v>
      </c>
      <c r="B7" s="73" t="s">
        <v>370</v>
      </c>
      <c r="C7" s="81" t="s">
        <v>386</v>
      </c>
      <c r="D7" s="44">
        <v>95</v>
      </c>
      <c r="E7" s="44">
        <v>4909</v>
      </c>
      <c r="F7" s="44">
        <v>107</v>
      </c>
      <c r="G7" s="44">
        <v>4878</v>
      </c>
      <c r="H7" s="44">
        <v>4570</v>
      </c>
      <c r="I7" s="44">
        <v>19</v>
      </c>
      <c r="J7" s="9"/>
      <c r="K7" s="6"/>
    </row>
    <row r="8" spans="1:11" ht="12.75">
      <c r="A8" s="69">
        <v>5</v>
      </c>
      <c r="B8" s="73" t="s">
        <v>371</v>
      </c>
      <c r="C8" s="81" t="s">
        <v>387</v>
      </c>
      <c r="D8" s="44">
        <v>18</v>
      </c>
      <c r="E8" s="44">
        <v>1338</v>
      </c>
      <c r="F8" s="44">
        <v>47</v>
      </c>
      <c r="G8" s="44">
        <v>1299</v>
      </c>
      <c r="H8" s="44">
        <v>968</v>
      </c>
      <c r="I8" s="44">
        <v>10</v>
      </c>
      <c r="J8" s="9"/>
      <c r="K8" s="6"/>
    </row>
    <row r="9" spans="1:11" ht="12.75">
      <c r="A9" s="69">
        <v>6</v>
      </c>
      <c r="B9" s="73" t="s">
        <v>372</v>
      </c>
      <c r="C9" s="81" t="s">
        <v>388</v>
      </c>
      <c r="D9" s="44">
        <v>5</v>
      </c>
      <c r="E9" s="44">
        <v>33</v>
      </c>
      <c r="F9" s="44"/>
      <c r="G9" s="44">
        <v>38</v>
      </c>
      <c r="H9" s="44">
        <v>37</v>
      </c>
      <c r="I9" s="44"/>
      <c r="J9" s="9"/>
      <c r="K9" s="6"/>
    </row>
    <row r="10" spans="1:11" ht="12.75">
      <c r="A10" s="69">
        <v>7</v>
      </c>
      <c r="B10" s="73" t="s">
        <v>373</v>
      </c>
      <c r="C10" s="81" t="s">
        <v>389</v>
      </c>
      <c r="D10" s="44">
        <v>1</v>
      </c>
      <c r="E10" s="44">
        <v>39</v>
      </c>
      <c r="F10" s="44">
        <v>1</v>
      </c>
      <c r="G10" s="44">
        <v>39</v>
      </c>
      <c r="H10" s="44">
        <v>39</v>
      </c>
      <c r="I10" s="44"/>
      <c r="J10" s="9"/>
      <c r="K10" s="6"/>
    </row>
    <row r="11" spans="1:11" ht="22.5">
      <c r="A11" s="69">
        <v>8</v>
      </c>
      <c r="B11" s="73" t="s">
        <v>374</v>
      </c>
      <c r="C11" s="81" t="s">
        <v>390</v>
      </c>
      <c r="D11" s="44">
        <v>4</v>
      </c>
      <c r="E11" s="44">
        <v>76</v>
      </c>
      <c r="F11" s="44"/>
      <c r="G11" s="44">
        <v>80</v>
      </c>
      <c r="H11" s="44">
        <v>49</v>
      </c>
      <c r="I11" s="44"/>
      <c r="J11" s="9"/>
      <c r="K11" s="6"/>
    </row>
    <row r="12" spans="1:11" ht="33.75">
      <c r="A12" s="69">
        <v>9</v>
      </c>
      <c r="B12" s="73" t="s">
        <v>375</v>
      </c>
      <c r="C12" s="28">
        <v>410</v>
      </c>
      <c r="D12" s="44">
        <v>100</v>
      </c>
      <c r="E12" s="44">
        <v>889</v>
      </c>
      <c r="F12" s="44">
        <v>57</v>
      </c>
      <c r="G12" s="44">
        <v>886</v>
      </c>
      <c r="H12" s="44">
        <v>604</v>
      </c>
      <c r="I12" s="44">
        <v>46</v>
      </c>
      <c r="J12" s="9"/>
      <c r="K12" s="6"/>
    </row>
    <row r="13" spans="1:11" ht="12.75">
      <c r="A13" s="69">
        <v>10</v>
      </c>
      <c r="B13" s="73" t="s">
        <v>376</v>
      </c>
      <c r="C13" s="28"/>
      <c r="D13" s="44">
        <v>70</v>
      </c>
      <c r="E13" s="44">
        <v>368</v>
      </c>
      <c r="F13" s="44">
        <v>22</v>
      </c>
      <c r="G13" s="44">
        <v>407</v>
      </c>
      <c r="H13" s="44">
        <v>256</v>
      </c>
      <c r="I13" s="44">
        <v>9</v>
      </c>
      <c r="J13" s="9"/>
      <c r="K13" s="6"/>
    </row>
    <row r="14" spans="1:11" ht="12.75">
      <c r="A14" s="69">
        <v>11</v>
      </c>
      <c r="B14" s="73" t="s">
        <v>377</v>
      </c>
      <c r="C14" s="28">
        <v>414</v>
      </c>
      <c r="D14" s="44">
        <v>3</v>
      </c>
      <c r="E14" s="44">
        <v>406</v>
      </c>
      <c r="F14" s="44">
        <v>27</v>
      </c>
      <c r="G14" s="44">
        <v>380</v>
      </c>
      <c r="H14" s="44">
        <v>290</v>
      </c>
      <c r="I14" s="44">
        <v>2</v>
      </c>
      <c r="J14" s="9"/>
      <c r="K14" s="6"/>
    </row>
    <row r="15" spans="1:11" ht="12.75">
      <c r="A15" s="69">
        <v>12</v>
      </c>
      <c r="B15" s="73" t="s">
        <v>378</v>
      </c>
      <c r="C15" s="28"/>
      <c r="D15" s="44">
        <v>151</v>
      </c>
      <c r="E15" s="44">
        <v>17011</v>
      </c>
      <c r="F15" s="44">
        <v>550</v>
      </c>
      <c r="G15" s="44">
        <v>16553</v>
      </c>
      <c r="H15" s="44">
        <v>15771</v>
      </c>
      <c r="I15" s="44">
        <v>59</v>
      </c>
      <c r="J15" s="9"/>
      <c r="K15" s="6"/>
    </row>
    <row r="16" spans="1:11" ht="22.5">
      <c r="A16" s="69">
        <v>13</v>
      </c>
      <c r="B16" s="73" t="s">
        <v>379</v>
      </c>
      <c r="C16" s="28"/>
      <c r="D16" s="44">
        <v>6</v>
      </c>
      <c r="E16" s="44">
        <v>426</v>
      </c>
      <c r="F16" s="44">
        <v>13</v>
      </c>
      <c r="G16" s="44">
        <v>415</v>
      </c>
      <c r="H16" s="44">
        <v>386</v>
      </c>
      <c r="I16" s="44">
        <v>4</v>
      </c>
      <c r="J16" s="9"/>
      <c r="K16" s="6"/>
    </row>
    <row r="17" spans="1:11" ht="12.75">
      <c r="A17" s="69">
        <v>14</v>
      </c>
      <c r="B17" s="73" t="s">
        <v>306</v>
      </c>
      <c r="C17" s="28"/>
      <c r="D17" s="44">
        <v>323</v>
      </c>
      <c r="E17" s="44">
        <v>15680</v>
      </c>
      <c r="F17" s="44">
        <v>657</v>
      </c>
      <c r="G17" s="44">
        <v>15160</v>
      </c>
      <c r="H17" s="44">
        <v>13353</v>
      </c>
      <c r="I17" s="44">
        <v>186</v>
      </c>
      <c r="J17" s="9"/>
      <c r="K17" s="6"/>
    </row>
    <row r="18" spans="1:11" ht="12.75">
      <c r="A18" s="69">
        <v>15</v>
      </c>
      <c r="B18" s="78" t="s">
        <v>380</v>
      </c>
      <c r="C18" s="28"/>
      <c r="D18" s="67">
        <f aca="true" t="shared" si="0" ref="D18:I18">SUM(D4:D17)</f>
        <v>3123</v>
      </c>
      <c r="E18" s="67">
        <f t="shared" si="0"/>
        <v>123591</v>
      </c>
      <c r="F18" s="67">
        <f t="shared" si="0"/>
        <v>2888</v>
      </c>
      <c r="G18" s="67">
        <f t="shared" si="0"/>
        <v>122345</v>
      </c>
      <c r="H18" s="67">
        <f t="shared" si="0"/>
        <v>112172</v>
      </c>
      <c r="I18" s="67">
        <f t="shared" si="0"/>
        <v>1481</v>
      </c>
      <c r="J18" s="9"/>
      <c r="K18" s="6"/>
    </row>
    <row r="19" spans="1:11" ht="12.75">
      <c r="A19" s="69">
        <v>16</v>
      </c>
      <c r="B19" s="76" t="s">
        <v>297</v>
      </c>
      <c r="C19" s="28"/>
      <c r="D19" s="44">
        <v>21</v>
      </c>
      <c r="E19" s="44">
        <v>1538</v>
      </c>
      <c r="F19" s="44">
        <v>18</v>
      </c>
      <c r="G19" s="44">
        <v>1529</v>
      </c>
      <c r="H19" s="44">
        <v>1393</v>
      </c>
      <c r="I19" s="44">
        <v>12</v>
      </c>
      <c r="J19" s="9"/>
      <c r="K19" s="6"/>
    </row>
    <row r="20" spans="1:11" ht="12.75">
      <c r="A20" s="69">
        <v>17</v>
      </c>
      <c r="B20" s="76" t="s">
        <v>381</v>
      </c>
      <c r="C20" s="28"/>
      <c r="D20" s="44">
        <v>173</v>
      </c>
      <c r="E20" s="44">
        <v>9073</v>
      </c>
      <c r="F20" s="44">
        <v>152</v>
      </c>
      <c r="G20" s="44">
        <v>8947</v>
      </c>
      <c r="H20" s="44">
        <v>8135</v>
      </c>
      <c r="I20" s="44">
        <v>147</v>
      </c>
      <c r="J20" s="9"/>
      <c r="K20" s="6"/>
    </row>
    <row r="21" spans="1:11" ht="12.75">
      <c r="A21" s="102"/>
      <c r="B21" s="103"/>
      <c r="C21" s="105"/>
      <c r="D21" s="106"/>
      <c r="E21" s="106"/>
      <c r="F21" s="106"/>
      <c r="G21" s="106"/>
      <c r="H21" s="106"/>
      <c r="I21" s="106"/>
      <c r="J21" s="6"/>
      <c r="K21" s="6"/>
    </row>
    <row r="22" spans="1:8" s="113" customFormat="1" ht="37.5" customHeight="1">
      <c r="A22" s="335" t="s">
        <v>393</v>
      </c>
      <c r="B22" s="335"/>
      <c r="C22" s="336" t="s">
        <v>394</v>
      </c>
      <c r="D22" s="336"/>
      <c r="E22" s="336" t="s">
        <v>395</v>
      </c>
      <c r="F22" s="336"/>
      <c r="G22" s="112"/>
      <c r="H22" s="112"/>
    </row>
    <row r="23" spans="1:8" s="113" customFormat="1" ht="18.75">
      <c r="A23" s="114"/>
      <c r="B23" s="115"/>
      <c r="C23" s="334" t="s">
        <v>396</v>
      </c>
      <c r="D23" s="334"/>
      <c r="E23" s="337" t="s">
        <v>397</v>
      </c>
      <c r="F23" s="337"/>
      <c r="G23" s="116"/>
      <c r="H23" s="116"/>
    </row>
    <row r="24" spans="1:10" s="113" customFormat="1" ht="18.75">
      <c r="A24" s="114" t="s">
        <v>398</v>
      </c>
      <c r="B24" s="2"/>
      <c r="C24" s="337" t="s">
        <v>399</v>
      </c>
      <c r="D24" s="337"/>
      <c r="E24" s="337"/>
      <c r="F24" s="337"/>
      <c r="G24" s="117"/>
      <c r="H24" s="42"/>
      <c r="I24" s="42"/>
      <c r="J24" s="42"/>
    </row>
    <row r="25" spans="1:10" s="113" customFormat="1" ht="18.75">
      <c r="A25" s="114"/>
      <c r="B25" s="114" t="s">
        <v>400</v>
      </c>
      <c r="C25" s="114"/>
      <c r="D25" s="337" t="s">
        <v>401</v>
      </c>
      <c r="E25" s="337"/>
      <c r="F25" s="337"/>
      <c r="G25" s="118"/>
      <c r="H25" s="118"/>
      <c r="I25" s="42"/>
      <c r="J25" s="42"/>
    </row>
    <row r="26" spans="1:10" s="113" customFormat="1" ht="18.75">
      <c r="A26" s="119"/>
      <c r="B26" s="119" t="s">
        <v>402</v>
      </c>
      <c r="C26" s="120"/>
      <c r="D26" s="120"/>
      <c r="E26" s="120"/>
      <c r="F26" s="120"/>
      <c r="G26" s="118"/>
      <c r="H26" s="118"/>
      <c r="I26" s="42"/>
      <c r="J26" s="42"/>
    </row>
    <row r="27" spans="1:10" s="113" customFormat="1" ht="18.75">
      <c r="A27" s="121"/>
      <c r="B27" s="122"/>
      <c r="C27" s="123" t="s">
        <v>403</v>
      </c>
      <c r="D27" s="122"/>
      <c r="E27" s="122"/>
      <c r="F27"/>
      <c r="G27" s="118"/>
      <c r="H27" s="118"/>
      <c r="I27" s="42"/>
      <c r="J27" s="42"/>
    </row>
    <row r="28" spans="2:11" s="113" customFormat="1" ht="18.75">
      <c r="B28" s="124"/>
      <c r="C28" s="123"/>
      <c r="D28" s="125"/>
      <c r="E28" s="124"/>
      <c r="F28" s="126"/>
      <c r="G28" s="124"/>
      <c r="H28" s="127"/>
      <c r="I28" s="127"/>
      <c r="J28" s="127"/>
      <c r="K28" s="127"/>
    </row>
    <row r="29" spans="2:11" s="128" customFormat="1" ht="18.75" customHeight="1">
      <c r="B29" s="195" t="s">
        <v>404</v>
      </c>
      <c r="C29" s="195"/>
      <c r="D29" s="129" t="s">
        <v>405</v>
      </c>
      <c r="E29" s="130"/>
      <c r="F29" s="130"/>
      <c r="G29" s="130"/>
      <c r="H29" s="131"/>
      <c r="I29" s="131"/>
      <c r="J29" s="131"/>
      <c r="K29" s="132"/>
    </row>
    <row r="30" spans="1:17" ht="15.75" customHeight="1">
      <c r="A30" s="10"/>
      <c r="B30" s="104"/>
      <c r="C30" s="339"/>
      <c r="D30" s="339"/>
      <c r="E30" s="107"/>
      <c r="F30" s="108"/>
      <c r="K30" s="108"/>
      <c r="L30" s="108"/>
      <c r="M30" s="108"/>
      <c r="N30" s="108"/>
      <c r="O30" s="108"/>
      <c r="P30" s="108"/>
      <c r="Q30" s="108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8"/>
      <c r="D32" s="338"/>
      <c r="E32" s="338"/>
      <c r="F32" s="338"/>
      <c r="G32" s="338"/>
      <c r="H32" s="338"/>
      <c r="I32" s="338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34" spans="1:11" ht="12.75" customHeight="1">
      <c r="A34" s="10"/>
      <c r="B34" s="10"/>
      <c r="C34" s="10"/>
      <c r="D34" s="10"/>
      <c r="E34" s="10"/>
      <c r="J34" s="6"/>
      <c r="K34" s="6"/>
    </row>
    <row r="35" spans="1:11" ht="12.75" customHeight="1">
      <c r="A35" s="10"/>
      <c r="B35" s="10"/>
      <c r="C35" s="10"/>
      <c r="D35" s="10"/>
      <c r="E35" s="10"/>
      <c r="G35" s="109"/>
      <c r="J35" s="6"/>
      <c r="K35" s="6"/>
    </row>
    <row r="36" spans="1:11" ht="12.75" customHeight="1">
      <c r="A36" s="10"/>
      <c r="B36" s="10"/>
      <c r="C36" s="10"/>
      <c r="D36" s="10"/>
      <c r="E36" s="10"/>
      <c r="J36" s="6"/>
      <c r="K36" s="6"/>
    </row>
    <row r="37" spans="1:11" ht="12.75" customHeight="1">
      <c r="A37" s="10"/>
      <c r="B37" s="10"/>
      <c r="C37" s="10"/>
      <c r="D37" s="10"/>
      <c r="E37" s="10"/>
      <c r="J37" s="6"/>
      <c r="K37" s="6"/>
    </row>
    <row r="38" spans="1:11" ht="12.75" customHeight="1">
      <c r="A38" s="10"/>
      <c r="B38" s="10"/>
      <c r="C38" s="10"/>
      <c r="D38" s="10"/>
      <c r="E38" s="10"/>
      <c r="J38" s="6"/>
      <c r="K38" s="6"/>
    </row>
    <row r="39" spans="1:11" ht="12.75" customHeight="1">
      <c r="A39" s="10"/>
      <c r="B39" s="10"/>
      <c r="C39" s="10"/>
      <c r="D39" s="10"/>
      <c r="E39" s="10"/>
      <c r="J39" s="6"/>
      <c r="K39" s="6"/>
    </row>
    <row r="40" spans="1:11" ht="12.75" customHeight="1">
      <c r="A40" s="10"/>
      <c r="B40" s="10"/>
      <c r="C40" s="10"/>
      <c r="D40" s="10"/>
      <c r="E40" s="10"/>
      <c r="J40" s="6"/>
      <c r="K40" s="6"/>
    </row>
    <row r="41" spans="1:11" ht="12.75" customHeight="1">
      <c r="A41" s="10"/>
      <c r="B41" s="10"/>
      <c r="C41" s="10"/>
      <c r="D41" s="10"/>
      <c r="E41" s="10"/>
      <c r="J41" s="6"/>
      <c r="K41" s="6"/>
    </row>
    <row r="42" spans="1:11" ht="12.75" customHeight="1">
      <c r="A42" s="10"/>
      <c r="B42" s="10"/>
      <c r="C42" s="10"/>
      <c r="D42" s="10"/>
      <c r="E42" s="10"/>
      <c r="J42" s="6"/>
      <c r="K42" s="6"/>
    </row>
    <row r="43" spans="1:11" ht="12.75" customHeight="1">
      <c r="A43" s="10"/>
      <c r="B43" s="10"/>
      <c r="C43" s="10"/>
      <c r="D43" s="10"/>
      <c r="E43" s="10"/>
      <c r="J43" s="6"/>
      <c r="K43" s="6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ht="12.75" customHeight="1">
      <c r="A70" s="10"/>
    </row>
    <row r="71" ht="12.75" customHeight="1">
      <c r="A71" s="10"/>
    </row>
    <row r="72" ht="12.75" customHeight="1">
      <c r="A72" s="10"/>
    </row>
    <row r="73" ht="12.75" customHeight="1">
      <c r="A73" s="10"/>
    </row>
    <row r="111" ht="12.75" customHeight="1">
      <c r="H111" s="10"/>
    </row>
  </sheetData>
  <sheetProtection/>
  <mergeCells count="11">
    <mergeCell ref="C32:I32"/>
    <mergeCell ref="C30:D30"/>
    <mergeCell ref="C24:F24"/>
    <mergeCell ref="D25:F25"/>
    <mergeCell ref="B29:C29"/>
    <mergeCell ref="A1:I1"/>
    <mergeCell ref="C23:D23"/>
    <mergeCell ref="A22:B22"/>
    <mergeCell ref="C22:D22"/>
    <mergeCell ref="E22:F22"/>
    <mergeCell ref="E23:F2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&amp;L3B11F056&amp;CФорма № Зведений- 1, Підрозділ: Державна судова адміністрація України, Початок періоду: 01.01.2012, Кінець періоду: 31.12.2012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2013-02-11T11:41:26Z</cp:lastPrinted>
  <dcterms:modified xsi:type="dcterms:W3CDTF">2013-07-06T07:04:11Z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Зведений- 1_ДСА_4.12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3B11F056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