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5_1" sheetId="1" r:id="rId1"/>
  </sheets>
  <externalReferences>
    <externalReference r:id="rId4"/>
  </externalReferences>
  <definedNames>
    <definedName name="_xlnm.Print_Area" localSheetId="0">'1_5_1'!$A$1:$E$46</definedName>
  </definedNames>
  <calcPr fullCalcOnLoad="1"/>
</workbook>
</file>

<file path=xl/sharedStrings.xml><?xml version="1.0" encoding="utf-8"?>
<sst xmlns="http://schemas.openxmlformats.org/spreadsheetml/2006/main" count="61" uniqueCount="34">
  <si>
    <t>Таблиця 1.5.1</t>
  </si>
  <si>
    <t>Оперативність розгляду справ місцевими загальними судами</t>
  </si>
  <si>
    <t>№  з/п</t>
  </si>
  <si>
    <t>Найменування показника</t>
  </si>
  <si>
    <t>Динаміка, %</t>
  </si>
  <si>
    <t>А</t>
  </si>
  <si>
    <t>Б</t>
  </si>
  <si>
    <t>Кримінальні справи</t>
  </si>
  <si>
    <t>Кількість справ, провадження в яких закінчено, усього</t>
  </si>
  <si>
    <t>Призначено справ до розгляду з порушенням строків, передбачених статтею 241 КПК України</t>
  </si>
  <si>
    <t>Х</t>
  </si>
  <si>
    <t>Призначено справ до розгляду з порушенням строків, передбачених статтею 256 КПК України</t>
  </si>
  <si>
    <t xml:space="preserve">Залишок нерозглянутих справ на кінець звітного періоду </t>
  </si>
  <si>
    <t>У тому числі не розглянуто справ у строк понад 6 місяців (без урахування справ із зупиненим провадженням)</t>
  </si>
  <si>
    <t>Адміністративні справи</t>
  </si>
  <si>
    <t>У тому числі з порушенням термінів розгляду справ, встановлених КАС України</t>
  </si>
  <si>
    <t xml:space="preserve">Питома вага від справ, провадження в яких закінчено,   % </t>
  </si>
  <si>
    <t>Залишок нерозглянутих справ (без урахування справ, провадження в яких зупинено)</t>
  </si>
  <si>
    <t>Цивільні справи позовного, окремого провадження</t>
  </si>
  <si>
    <t>Провадження у справах закінчено понад строки, встановлені ЦПК України</t>
  </si>
  <si>
    <t xml:space="preserve">Питома вага від справ,  провадження в яких закінчено,   % </t>
  </si>
  <si>
    <t>X</t>
  </si>
  <si>
    <t xml:space="preserve">Залишок нерозглянутих справ (без урахування справ, провадження в яких зупинено) </t>
  </si>
  <si>
    <t>Кримінальні провадження</t>
  </si>
  <si>
    <t>Кількість закінчених кримінальних  проваджень, усього</t>
  </si>
  <si>
    <t xml:space="preserve">Залишок нерозглянутих кримінальних проваджень на кінець звітного періоду </t>
  </si>
  <si>
    <t>Кількість справ, які перебували в провадженні, усього</t>
  </si>
  <si>
    <t>Кількість кримінальних проваджень, які перебували в провадженні, усього</t>
  </si>
  <si>
    <t xml:space="preserve">Питома вага від  справ, провадження в яких закінчено, % </t>
  </si>
  <si>
    <t xml:space="preserve">Питома вага від справ, провадження в яких закінчено, % </t>
  </si>
  <si>
    <t xml:space="preserve">Питома вага від  справ, що перебували у провадженні, % </t>
  </si>
  <si>
    <t>Питома вага від  нерозглянутих справ, за мінусом справ провадження в яких зупинено, %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</si>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</sst>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right"/>
    </xf>
    <xf numFmtId="0" fontId="1" fillId="33" borderId="10" xfId="0" applyFont="1" applyFill="1" applyBorder="1" applyAlignment="1">
      <alignment horizontal="right" wrapText="1"/>
    </xf>
    <xf numFmtId="1" fontId="1" fillId="33" borderId="10" xfId="0" applyNumberFormat="1" applyFont="1" applyFill="1" applyBorder="1" applyAlignment="1" applyProtection="1">
      <alignment horizontal="right" wrapText="1"/>
      <protection locked="0"/>
    </xf>
    <xf numFmtId="1" fontId="1" fillId="0" borderId="10" xfId="0" applyNumberFormat="1" applyFont="1" applyBorder="1" applyAlignment="1" applyProtection="1">
      <alignment horizontal="right" wrapText="1"/>
      <protection locked="0"/>
    </xf>
    <xf numFmtId="2" fontId="1" fillId="32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/>
    </xf>
    <xf numFmtId="2" fontId="1" fillId="32" borderId="10" xfId="0" applyNumberFormat="1" applyFont="1" applyFill="1" applyBorder="1" applyAlignment="1">
      <alignment/>
    </xf>
    <xf numFmtId="2" fontId="1" fillId="32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4" fillId="32" borderId="10" xfId="0" applyFont="1" applyFill="1" applyBorder="1" applyAlignment="1">
      <alignment horizontal="left" wrapText="1"/>
    </xf>
    <xf numFmtId="2" fontId="1" fillId="32" borderId="0" xfId="0" applyNumberFormat="1" applyFont="1" applyFill="1" applyAlignment="1">
      <alignment horizontal="right"/>
    </xf>
    <xf numFmtId="2" fontId="1" fillId="0" borderId="0" xfId="0" applyNumberFormat="1" applyFont="1" applyAlignment="1">
      <alignment/>
    </xf>
    <xf numFmtId="0" fontId="3" fillId="32" borderId="10" xfId="0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1" fillId="32" borderId="10" xfId="0" applyNumberFormat="1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.3\stat$\BALANS_TABLY\TPR\1_5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5_1"/>
    </sheetNames>
    <sheetDataSet>
      <sheetData sheetId="0">
        <row r="8">
          <cell r="D8">
            <v>9235</v>
          </cell>
        </row>
        <row r="9">
          <cell r="D9">
            <v>5259</v>
          </cell>
        </row>
        <row r="10">
          <cell r="D10">
            <v>13</v>
          </cell>
        </row>
        <row r="12">
          <cell r="D12">
            <v>42</v>
          </cell>
        </row>
        <row r="14">
          <cell r="D14">
            <v>3976</v>
          </cell>
        </row>
        <row r="16">
          <cell r="D16">
            <v>1438</v>
          </cell>
        </row>
        <row r="19">
          <cell r="D19">
            <v>157173</v>
          </cell>
        </row>
        <row r="20">
          <cell r="D20">
            <v>131035</v>
          </cell>
        </row>
        <row r="21">
          <cell r="D21">
            <v>8682</v>
          </cell>
        </row>
        <row r="23">
          <cell r="D23">
            <v>845</v>
          </cell>
        </row>
        <row r="25">
          <cell r="D25">
            <v>26138</v>
          </cell>
        </row>
        <row r="27">
          <cell r="D27">
            <v>5075</v>
          </cell>
        </row>
        <row r="30">
          <cell r="D30">
            <v>88292</v>
          </cell>
        </row>
        <row r="31">
          <cell r="D31">
            <v>75819</v>
          </cell>
        </row>
        <row r="32">
          <cell r="D32">
            <v>3407</v>
          </cell>
        </row>
        <row r="34">
          <cell r="D34">
            <v>12473</v>
          </cell>
        </row>
        <row r="36">
          <cell r="D36">
            <v>12002</v>
          </cell>
        </row>
        <row r="39">
          <cell r="D39">
            <v>859691</v>
          </cell>
        </row>
        <row r="40">
          <cell r="D40">
            <v>725213</v>
          </cell>
        </row>
        <row r="41">
          <cell r="D41">
            <v>43177</v>
          </cell>
        </row>
        <row r="43">
          <cell r="D43">
            <v>134478</v>
          </cell>
        </row>
        <row r="45">
          <cell r="D45">
            <v>121018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">
      <selection activeCell="F42" sqref="F42"/>
    </sheetView>
  </sheetViews>
  <sheetFormatPr defaultColWidth="9.00390625" defaultRowHeight="12.75"/>
  <cols>
    <col min="1" max="1" width="3.875" style="1" customWidth="1"/>
    <col min="2" max="2" width="63.125" style="1" customWidth="1"/>
    <col min="3" max="3" width="11.375" style="1" customWidth="1"/>
    <col min="4" max="4" width="11.125" style="1" customWidth="1"/>
    <col min="5" max="5" width="10.00390625" style="21" customWidth="1"/>
    <col min="6" max="16384" width="9.125" style="1" customWidth="1"/>
  </cols>
  <sheetData>
    <row r="1" spans="4:5" ht="12.75">
      <c r="D1" s="26" t="s">
        <v>0</v>
      </c>
      <c r="E1" s="26"/>
    </row>
    <row r="2" spans="1:5" ht="15.75">
      <c r="A2" s="27" t="s">
        <v>1</v>
      </c>
      <c r="B2" s="27"/>
      <c r="C2" s="27"/>
      <c r="D2" s="27"/>
      <c r="E2" s="27"/>
    </row>
    <row r="3" spans="1:5" ht="9" customHeight="1">
      <c r="A3" s="27"/>
      <c r="B3" s="27"/>
      <c r="C3" s="27"/>
      <c r="D3" s="27"/>
      <c r="E3" s="27"/>
    </row>
    <row r="4" spans="1:5" ht="21.75" customHeight="1">
      <c r="A4" s="28" t="s">
        <v>2</v>
      </c>
      <c r="B4" s="25" t="s">
        <v>3</v>
      </c>
      <c r="C4" s="29">
        <v>2014</v>
      </c>
      <c r="D4" s="29">
        <v>2015</v>
      </c>
      <c r="E4" s="30" t="s">
        <v>4</v>
      </c>
    </row>
    <row r="5" spans="1:5" ht="13.5" customHeight="1">
      <c r="A5" s="28"/>
      <c r="B5" s="25"/>
      <c r="C5" s="29"/>
      <c r="D5" s="29"/>
      <c r="E5" s="30"/>
    </row>
    <row r="6" spans="1:5" ht="12.75">
      <c r="A6" s="6" t="s">
        <v>5</v>
      </c>
      <c r="B6" s="6" t="s">
        <v>6</v>
      </c>
      <c r="C6" s="6">
        <v>1</v>
      </c>
      <c r="D6" s="6">
        <v>2</v>
      </c>
      <c r="E6" s="22">
        <v>3</v>
      </c>
    </row>
    <row r="7" spans="1:5" ht="15.75" customHeight="1">
      <c r="A7" s="25" t="s">
        <v>7</v>
      </c>
      <c r="B7" s="25"/>
      <c r="C7" s="25"/>
      <c r="D7" s="25"/>
      <c r="E7" s="25"/>
    </row>
    <row r="8" spans="1:5" ht="15" customHeight="1">
      <c r="A8" s="5">
        <v>1</v>
      </c>
      <c r="B8" s="16" t="s">
        <v>26</v>
      </c>
      <c r="C8" s="9">
        <f>'[1]1_5_1'!D8</f>
        <v>9235</v>
      </c>
      <c r="D8" s="9">
        <v>4401</v>
      </c>
      <c r="E8" s="33">
        <f>D8/C8*100-100</f>
        <v>-52.34434217650244</v>
      </c>
    </row>
    <row r="9" spans="1:5" ht="12.75" customHeight="1">
      <c r="A9" s="5">
        <v>2</v>
      </c>
      <c r="B9" s="17" t="s">
        <v>8</v>
      </c>
      <c r="C9" s="9">
        <f>'[1]1_5_1'!D9</f>
        <v>5259</v>
      </c>
      <c r="D9" s="8">
        <v>1736</v>
      </c>
      <c r="E9" s="33">
        <f>D9/C9*100-100</f>
        <v>-66.98992203841034</v>
      </c>
    </row>
    <row r="10" spans="1:5" ht="24" customHeight="1">
      <c r="A10" s="23">
        <v>3</v>
      </c>
      <c r="B10" s="18" t="s">
        <v>9</v>
      </c>
      <c r="C10" s="9">
        <f>'[1]1_5_1'!D10</f>
        <v>13</v>
      </c>
      <c r="D10" s="8">
        <v>4</v>
      </c>
      <c r="E10" s="33">
        <f>D10/C10*100-100</f>
        <v>-69.23076923076923</v>
      </c>
    </row>
    <row r="11" spans="1:5" ht="15.75" customHeight="1">
      <c r="A11" s="24"/>
      <c r="B11" s="19" t="s">
        <v>29</v>
      </c>
      <c r="C11" s="12">
        <f>C10/C9*100</f>
        <v>0.24719528427457693</v>
      </c>
      <c r="D11" s="12">
        <f>D10/D9*100</f>
        <v>0.2304147465437788</v>
      </c>
      <c r="E11" s="33" t="s">
        <v>10</v>
      </c>
    </row>
    <row r="12" spans="1:5" ht="24" customHeight="1">
      <c r="A12" s="23">
        <v>4</v>
      </c>
      <c r="B12" s="18" t="s">
        <v>11</v>
      </c>
      <c r="C12" s="11">
        <f>'[1]1_5_1'!D12</f>
        <v>42</v>
      </c>
      <c r="D12" s="8">
        <v>11</v>
      </c>
      <c r="E12" s="33">
        <f>D12/C12*100-100</f>
        <v>-73.80952380952381</v>
      </c>
    </row>
    <row r="13" spans="1:5" ht="14.25" customHeight="1">
      <c r="A13" s="24"/>
      <c r="B13" s="19" t="s">
        <v>28</v>
      </c>
      <c r="C13" s="12">
        <f>C12/C9*100</f>
        <v>0.7986309184255562</v>
      </c>
      <c r="D13" s="12">
        <f>D12/D9*100</f>
        <v>0.6336405529953917</v>
      </c>
      <c r="E13" s="33" t="s">
        <v>10</v>
      </c>
    </row>
    <row r="14" spans="1:5" ht="16.5" customHeight="1">
      <c r="A14" s="23">
        <v>5</v>
      </c>
      <c r="B14" s="17" t="s">
        <v>12</v>
      </c>
      <c r="C14" s="11">
        <f>'[1]1_5_1'!D14</f>
        <v>3976</v>
      </c>
      <c r="D14" s="8">
        <v>2665</v>
      </c>
      <c r="E14" s="33">
        <f>D14/C14*100-100</f>
        <v>-32.97283702213279</v>
      </c>
    </row>
    <row r="15" spans="1:5" ht="15" customHeight="1">
      <c r="A15" s="24"/>
      <c r="B15" s="19" t="s">
        <v>30</v>
      </c>
      <c r="C15" s="12">
        <f>C14/C8*100</f>
        <v>43.05360043313481</v>
      </c>
      <c r="D15" s="12">
        <f>D14/D8*100</f>
        <v>60.554419450124975</v>
      </c>
      <c r="E15" s="33" t="s">
        <v>10</v>
      </c>
    </row>
    <row r="16" spans="1:5" ht="24" customHeight="1">
      <c r="A16" s="23">
        <v>6</v>
      </c>
      <c r="B16" s="18" t="s">
        <v>13</v>
      </c>
      <c r="C16" s="11">
        <f>'[1]1_5_1'!D16</f>
        <v>1438</v>
      </c>
      <c r="D16" s="8">
        <v>908</v>
      </c>
      <c r="E16" s="33">
        <f>D16/C16*100-100</f>
        <v>-36.856745479833094</v>
      </c>
    </row>
    <row r="17" spans="1:5" ht="24" customHeight="1">
      <c r="A17" s="24"/>
      <c r="B17" s="19" t="s">
        <v>31</v>
      </c>
      <c r="C17" s="12">
        <v>36.17</v>
      </c>
      <c r="D17" s="20">
        <f>D16/1134*100</f>
        <v>80.0705467372134</v>
      </c>
      <c r="E17" s="33" t="s">
        <v>10</v>
      </c>
    </row>
    <row r="18" spans="1:5" ht="18" customHeight="1">
      <c r="A18" s="25" t="s">
        <v>23</v>
      </c>
      <c r="B18" s="25"/>
      <c r="C18" s="25"/>
      <c r="D18" s="25"/>
      <c r="E18" s="25"/>
    </row>
    <row r="19" spans="1:5" ht="24" customHeight="1">
      <c r="A19" s="5">
        <v>1</v>
      </c>
      <c r="B19" s="7" t="s">
        <v>27</v>
      </c>
      <c r="C19" s="9">
        <f>'[1]1_5_1'!D19</f>
        <v>157173</v>
      </c>
      <c r="D19" s="9">
        <v>154673</v>
      </c>
      <c r="E19" s="33">
        <f>D19/C19*100-100</f>
        <v>-1.590603984144849</v>
      </c>
    </row>
    <row r="20" spans="1:5" ht="15.75" customHeight="1">
      <c r="A20" s="5">
        <v>2</v>
      </c>
      <c r="B20" s="4" t="s">
        <v>24</v>
      </c>
      <c r="C20" s="9">
        <f>'[1]1_5_1'!D20</f>
        <v>131035</v>
      </c>
      <c r="D20" s="10">
        <v>122260</v>
      </c>
      <c r="E20" s="33">
        <f>D20/C20*100-100</f>
        <v>-6.696684092036477</v>
      </c>
    </row>
    <row r="21" spans="1:5" ht="24" customHeight="1">
      <c r="A21" s="23">
        <v>3</v>
      </c>
      <c r="B21" s="2" t="s">
        <v>32</v>
      </c>
      <c r="C21" s="9">
        <f>'[1]1_5_1'!D21</f>
        <v>8682</v>
      </c>
      <c r="D21" s="11">
        <v>3099</v>
      </c>
      <c r="E21" s="33">
        <f>D21/C21*100-100</f>
        <v>-64.3054595715273</v>
      </c>
    </row>
    <row r="22" spans="1:5" ht="18" customHeight="1">
      <c r="A22" s="24"/>
      <c r="B22" s="3" t="s">
        <v>28</v>
      </c>
      <c r="C22" s="12">
        <f>C21/C20*100</f>
        <v>6.625710687984126</v>
      </c>
      <c r="D22" s="12">
        <f>D21/D20*100</f>
        <v>2.534761982659905</v>
      </c>
      <c r="E22" s="33" t="s">
        <v>10</v>
      </c>
    </row>
    <row r="23" spans="1:5" ht="22.5" customHeight="1">
      <c r="A23" s="23">
        <v>4</v>
      </c>
      <c r="B23" s="2" t="s">
        <v>33</v>
      </c>
      <c r="C23" s="11">
        <f>'[1]1_5_1'!D23</f>
        <v>845</v>
      </c>
      <c r="D23" s="11">
        <v>948</v>
      </c>
      <c r="E23" s="33">
        <f>D23/C23*100-100</f>
        <v>12.189349112426044</v>
      </c>
    </row>
    <row r="24" spans="1:5" ht="17.25" customHeight="1">
      <c r="A24" s="24"/>
      <c r="B24" s="3" t="s">
        <v>28</v>
      </c>
      <c r="C24" s="12">
        <f>C23/C20*10</f>
        <v>0.06448658755294387</v>
      </c>
      <c r="D24" s="12">
        <f>D23/D20*10</f>
        <v>0.07753966955668248</v>
      </c>
      <c r="E24" s="33" t="s">
        <v>10</v>
      </c>
    </row>
    <row r="25" spans="1:5" ht="21" customHeight="1">
      <c r="A25" s="23">
        <v>5</v>
      </c>
      <c r="B25" s="4" t="s">
        <v>25</v>
      </c>
      <c r="C25" s="11">
        <f>'[1]1_5_1'!D25</f>
        <v>26138</v>
      </c>
      <c r="D25" s="11">
        <v>32413</v>
      </c>
      <c r="E25" s="33">
        <f>D25/C25*100-100</f>
        <v>24.007192593159374</v>
      </c>
    </row>
    <row r="26" spans="1:5" ht="17.25" customHeight="1">
      <c r="A26" s="24"/>
      <c r="B26" s="3" t="s">
        <v>30</v>
      </c>
      <c r="C26" s="12">
        <f>C25/C19*100</f>
        <v>16.630082775031337</v>
      </c>
      <c r="D26" s="12">
        <f>D25/D19*100</f>
        <v>20.95582292966452</v>
      </c>
      <c r="E26" s="33" t="s">
        <v>10</v>
      </c>
    </row>
    <row r="27" spans="1:5" ht="23.25" customHeight="1">
      <c r="A27" s="23">
        <v>6</v>
      </c>
      <c r="B27" s="2" t="s">
        <v>13</v>
      </c>
      <c r="C27" s="11">
        <f>'[1]1_5_1'!D27</f>
        <v>5075</v>
      </c>
      <c r="D27" s="11">
        <v>9129</v>
      </c>
      <c r="E27" s="33">
        <f>D27/C27*100-100</f>
        <v>79.88177339901478</v>
      </c>
    </row>
    <row r="28" spans="1:5" ht="23.25" customHeight="1">
      <c r="A28" s="24"/>
      <c r="B28" s="3" t="s">
        <v>31</v>
      </c>
      <c r="C28" s="12">
        <v>19.42</v>
      </c>
      <c r="D28" s="12">
        <f>D27/28205*100</f>
        <v>32.36660166637121</v>
      </c>
      <c r="E28" s="33" t="s">
        <v>10</v>
      </c>
    </row>
    <row r="29" spans="1:5" ht="18" customHeight="1">
      <c r="A29" s="25" t="s">
        <v>14</v>
      </c>
      <c r="B29" s="25"/>
      <c r="C29" s="25"/>
      <c r="D29" s="25"/>
      <c r="E29" s="25"/>
    </row>
    <row r="30" spans="1:5" ht="15.75" customHeight="1">
      <c r="A30" s="5">
        <v>1</v>
      </c>
      <c r="B30" s="7" t="s">
        <v>26</v>
      </c>
      <c r="C30" s="9">
        <f>'[1]1_5_1'!D30</f>
        <v>88292</v>
      </c>
      <c r="D30" s="9">
        <v>71244</v>
      </c>
      <c r="E30" s="33">
        <f>D30/C30*100-100</f>
        <v>-19.308657636025913</v>
      </c>
    </row>
    <row r="31" spans="1:5" ht="20.25" customHeight="1">
      <c r="A31" s="5">
        <v>2</v>
      </c>
      <c r="B31" s="4" t="s">
        <v>8</v>
      </c>
      <c r="C31" s="9">
        <f>'[1]1_5_1'!D31</f>
        <v>75819</v>
      </c>
      <c r="D31" s="8">
        <v>62985</v>
      </c>
      <c r="E31" s="33">
        <f>D31/C31*100-100</f>
        <v>-16.927155462351124</v>
      </c>
    </row>
    <row r="32" spans="1:5" ht="21" customHeight="1">
      <c r="A32" s="23">
        <v>3</v>
      </c>
      <c r="B32" s="2" t="s">
        <v>15</v>
      </c>
      <c r="C32" s="9">
        <f>'[1]1_5_1'!D32</f>
        <v>3407</v>
      </c>
      <c r="D32" s="8">
        <v>3096</v>
      </c>
      <c r="E32" s="33">
        <f>D32/C32*100-100</f>
        <v>-9.1282653360728</v>
      </c>
    </row>
    <row r="33" spans="1:5" ht="18" customHeight="1">
      <c r="A33" s="24"/>
      <c r="B33" s="3" t="s">
        <v>16</v>
      </c>
      <c r="C33" s="12">
        <f>C32/C31*100</f>
        <v>4.493596591883301</v>
      </c>
      <c r="D33" s="12">
        <f>D32/D31*100</f>
        <v>4.915456060966897</v>
      </c>
      <c r="E33" s="33" t="s">
        <v>10</v>
      </c>
    </row>
    <row r="34" spans="1:5" ht="15.75" customHeight="1">
      <c r="A34" s="23">
        <v>4</v>
      </c>
      <c r="B34" s="4" t="s">
        <v>12</v>
      </c>
      <c r="C34" s="11">
        <f>'[1]1_5_1'!D34</f>
        <v>12473</v>
      </c>
      <c r="D34" s="8">
        <v>8259</v>
      </c>
      <c r="E34" s="33">
        <f>D34/C34*100-100</f>
        <v>-33.784975547181915</v>
      </c>
    </row>
    <row r="35" spans="1:5" ht="18.75" customHeight="1">
      <c r="A35" s="24"/>
      <c r="B35" s="3" t="s">
        <v>30</v>
      </c>
      <c r="C35" s="12">
        <f>C34/C30*100</f>
        <v>14.126987722556969</v>
      </c>
      <c r="D35" s="12">
        <f>D34/D30*100</f>
        <v>11.592555162540004</v>
      </c>
      <c r="E35" s="33" t="s">
        <v>10</v>
      </c>
    </row>
    <row r="36" spans="1:5" ht="25.5" customHeight="1">
      <c r="A36" s="23">
        <v>5</v>
      </c>
      <c r="B36" s="2" t="s">
        <v>17</v>
      </c>
      <c r="C36" s="11">
        <f>'[1]1_5_1'!D36</f>
        <v>12002</v>
      </c>
      <c r="D36" s="8">
        <v>6646</v>
      </c>
      <c r="E36" s="33">
        <f>D36/C36*100-100</f>
        <v>-44.625895684052665</v>
      </c>
    </row>
    <row r="37" spans="1:5" ht="15.75" customHeight="1">
      <c r="A37" s="24"/>
      <c r="B37" s="3" t="s">
        <v>30</v>
      </c>
      <c r="C37" s="12">
        <f>C36/C30*100</f>
        <v>13.593530557694923</v>
      </c>
      <c r="D37" s="12">
        <f>D36/D30*100</f>
        <v>9.328504856549323</v>
      </c>
      <c r="E37" s="15" t="s">
        <v>10</v>
      </c>
    </row>
    <row r="38" spans="1:5" ht="15.75" customHeight="1">
      <c r="A38" s="25" t="s">
        <v>18</v>
      </c>
      <c r="B38" s="25"/>
      <c r="C38" s="25"/>
      <c r="D38" s="25"/>
      <c r="E38" s="25"/>
    </row>
    <row r="39" spans="1:5" ht="18" customHeight="1">
      <c r="A39" s="5">
        <v>1</v>
      </c>
      <c r="B39" s="7" t="s">
        <v>26</v>
      </c>
      <c r="C39" s="9">
        <f>'[1]1_5_1'!D39</f>
        <v>859691</v>
      </c>
      <c r="D39" s="9">
        <v>868771</v>
      </c>
      <c r="E39" s="33">
        <f>D39/C39*100-100</f>
        <v>1.0561934462498783</v>
      </c>
    </row>
    <row r="40" spans="1:5" ht="17.25" customHeight="1">
      <c r="A40" s="5">
        <v>2</v>
      </c>
      <c r="B40" s="4" t="s">
        <v>8</v>
      </c>
      <c r="C40" s="9">
        <f>'[1]1_5_1'!D40</f>
        <v>725213</v>
      </c>
      <c r="D40" s="13">
        <v>722823</v>
      </c>
      <c r="E40" s="33">
        <f aca="true" t="shared" si="0" ref="E40:E45">D40/C40*100-100</f>
        <v>-0.32955835044325</v>
      </c>
    </row>
    <row r="41" spans="1:5" ht="16.5" customHeight="1">
      <c r="A41" s="23">
        <v>3</v>
      </c>
      <c r="B41" s="2" t="s">
        <v>19</v>
      </c>
      <c r="C41" s="9">
        <f>'[1]1_5_1'!D41</f>
        <v>43177</v>
      </c>
      <c r="D41" s="13">
        <v>42765</v>
      </c>
      <c r="E41" s="33">
        <f t="shared" si="0"/>
        <v>-0.9542117330986457</v>
      </c>
    </row>
    <row r="42" spans="1:5" ht="15" customHeight="1">
      <c r="A42" s="24"/>
      <c r="B42" s="3" t="s">
        <v>20</v>
      </c>
      <c r="C42" s="14">
        <f>C41/C40*100</f>
        <v>5.953699120120572</v>
      </c>
      <c r="D42" s="14">
        <f>D41/D40*100</f>
        <v>5.916386169228152</v>
      </c>
      <c r="E42" s="33" t="s">
        <v>10</v>
      </c>
    </row>
    <row r="43" spans="1:5" ht="16.5" customHeight="1">
      <c r="A43" s="23">
        <v>4</v>
      </c>
      <c r="B43" s="4" t="s">
        <v>12</v>
      </c>
      <c r="C43" s="11">
        <f>'[1]1_5_1'!D43</f>
        <v>134478</v>
      </c>
      <c r="D43" s="13">
        <v>145948</v>
      </c>
      <c r="E43" s="33">
        <f t="shared" si="0"/>
        <v>8.529276164130934</v>
      </c>
    </row>
    <row r="44" spans="1:5" ht="15" customHeight="1">
      <c r="A44" s="24"/>
      <c r="B44" s="3" t="s">
        <v>30</v>
      </c>
      <c r="C44" s="14">
        <f>C43/C39*100</f>
        <v>15.642597165725824</v>
      </c>
      <c r="D44" s="14">
        <f>D43/D39*100</f>
        <v>16.79936369883433</v>
      </c>
      <c r="E44" s="33" t="s">
        <v>21</v>
      </c>
    </row>
    <row r="45" spans="1:5" ht="25.5" customHeight="1">
      <c r="A45" s="23">
        <v>5</v>
      </c>
      <c r="B45" s="2" t="s">
        <v>22</v>
      </c>
      <c r="C45" s="11">
        <f>'[1]1_5_1'!D45</f>
        <v>121018</v>
      </c>
      <c r="D45" s="13">
        <v>133307</v>
      </c>
      <c r="E45" s="33">
        <f t="shared" si="0"/>
        <v>10.154687732403445</v>
      </c>
    </row>
    <row r="46" spans="1:5" ht="15" customHeight="1">
      <c r="A46" s="24"/>
      <c r="B46" s="3" t="s">
        <v>30</v>
      </c>
      <c r="C46" s="14">
        <f>C45/C39*100</f>
        <v>14.076918334610925</v>
      </c>
      <c r="D46" s="14">
        <f>D45/D39*100</f>
        <v>15.34431973442944</v>
      </c>
      <c r="E46" s="33" t="s">
        <v>10</v>
      </c>
    </row>
    <row r="51" ht="12" customHeight="1"/>
    <row r="52" spans="1:5" ht="27.75" customHeight="1">
      <c r="A52" s="32"/>
      <c r="B52" s="32"/>
      <c r="C52" s="32"/>
      <c r="D52" s="32"/>
      <c r="E52" s="32"/>
    </row>
    <row r="53" spans="1:5" ht="15.75">
      <c r="A53" s="31"/>
      <c r="B53" s="31"/>
      <c r="C53" s="31"/>
      <c r="D53" s="31"/>
      <c r="E53" s="31"/>
    </row>
  </sheetData>
  <sheetProtection/>
  <mergeCells count="28">
    <mergeCell ref="E4:E5"/>
    <mergeCell ref="A53:E53"/>
    <mergeCell ref="A52:E52"/>
    <mergeCell ref="A38:E38"/>
    <mergeCell ref="A10:A11"/>
    <mergeCell ref="A12:A13"/>
    <mergeCell ref="A14:A15"/>
    <mergeCell ref="A27:A28"/>
    <mergeCell ref="A32:A33"/>
    <mergeCell ref="A45:A46"/>
    <mergeCell ref="D1:E1"/>
    <mergeCell ref="A16:A17"/>
    <mergeCell ref="A21:A22"/>
    <mergeCell ref="A23:A24"/>
    <mergeCell ref="A2:E2"/>
    <mergeCell ref="A3:E3"/>
    <mergeCell ref="A4:A5"/>
    <mergeCell ref="B4:B5"/>
    <mergeCell ref="C4:C5"/>
    <mergeCell ref="D4:D5"/>
    <mergeCell ref="A36:A37"/>
    <mergeCell ref="A41:A42"/>
    <mergeCell ref="A43:A44"/>
    <mergeCell ref="A29:E29"/>
    <mergeCell ref="A7:E7"/>
    <mergeCell ref="A18:E18"/>
    <mergeCell ref="A34:A35"/>
    <mergeCell ref="A25:A26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2013-09-17T06:26:04Z</cp:lastPrinted>
  <dcterms:created xsi:type="dcterms:W3CDTF">2011-07-25T06:45:06Z</dcterms:created>
  <dcterms:modified xsi:type="dcterms:W3CDTF">2016-03-01T13:41:07Z</dcterms:modified>
  <cp:category/>
  <cp:version/>
  <cp:contentType/>
  <cp:contentStatus/>
</cp:coreProperties>
</file>