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5_1" sheetId="1" r:id="rId1"/>
  </sheets>
  <definedNames>
    <definedName name="_xlnm.Print_Area" localSheetId="0">'1_5_1'!$A$1:$E$47</definedName>
  </definedNames>
  <calcPr fullCalcOnLoad="1"/>
</workbook>
</file>

<file path=xl/sharedStrings.xml><?xml version="1.0" encoding="utf-8"?>
<sst xmlns="http://schemas.openxmlformats.org/spreadsheetml/2006/main" count="63" uniqueCount="36">
  <si>
    <t>Таблиця 1.5.1</t>
  </si>
  <si>
    <t>Оперативність розгляду справ місцевими загальними судами</t>
  </si>
  <si>
    <t>№  з/п</t>
  </si>
  <si>
    <t>Найменування показника</t>
  </si>
  <si>
    <t>Динаміка, %</t>
  </si>
  <si>
    <t>А</t>
  </si>
  <si>
    <t>Б</t>
  </si>
  <si>
    <t>Кримінальні справи</t>
  </si>
  <si>
    <t>Кількість справ, провадження в яких закінчено, усього</t>
  </si>
  <si>
    <t>Призначено справ до розгляду з порушенням строків, передбачених статтею 241 КПК України</t>
  </si>
  <si>
    <t>Х</t>
  </si>
  <si>
    <t>Призначено справ до розгляду з порушенням строків, передбачених статтею 256 КПК України</t>
  </si>
  <si>
    <t xml:space="preserve">Залишок нерозглянутих справ на кінець звітного періоду </t>
  </si>
  <si>
    <t>У тому числі не розглянуто справ у строк понад 6 місяців (без урахування справ із зупиненим провадженням)</t>
  </si>
  <si>
    <t>Адміністративні справи</t>
  </si>
  <si>
    <t>У тому числі з порушенням термінів розгляду справ, встановлених КАС України</t>
  </si>
  <si>
    <t xml:space="preserve">Питома вага від справ, провадження в яких закінчено,   % </t>
  </si>
  <si>
    <t>Залишок нерозглянутих справ (без урахування справ, провадження в яких зупинено)</t>
  </si>
  <si>
    <t>Цивільні справи позовного, окремого провадження</t>
  </si>
  <si>
    <t>Провадження у справах закінчено понад строки, встановлені ЦПК України</t>
  </si>
  <si>
    <t xml:space="preserve">Питома вага від справ,  провадження в яких закінчено,   % </t>
  </si>
  <si>
    <t>X</t>
  </si>
  <si>
    <t xml:space="preserve">Залишок нерозглянутих справ (без урахування справ, провадження в яких зупинено) </t>
  </si>
  <si>
    <t>Кримінальні провадження</t>
  </si>
  <si>
    <t>Кількість закінчених кримінальних  проваджень, усього</t>
  </si>
  <si>
    <t xml:space="preserve">Залишок нерозглянутих кримінальних проваджень на кінець звітного періоду </t>
  </si>
  <si>
    <t>Кількість справ, які перебували в провадженні, усього</t>
  </si>
  <si>
    <t>Кількість кримінальних проваджень, які перебували в провадженні, усього</t>
  </si>
  <si>
    <t xml:space="preserve">Питома вага від  справ, провадження в яких закінчено, % </t>
  </si>
  <si>
    <t xml:space="preserve">Питома вага від справ, провадження в яких закінчено, % </t>
  </si>
  <si>
    <t xml:space="preserve">Питома вага від  справ, що перебували у провадженні, % </t>
  </si>
  <si>
    <t>Питома вага від  нерозглянутих справ, за мінусом справ провадження в яких зупинено, %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</si>
  <si>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</si>
  <si>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</si>
  <si>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2016 рік</t>
  </si>
  <si>
    <t>2015 рік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</si>
</sst>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0.0000000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2" fontId="1" fillId="0" borderId="0" xfId="0" applyNumberFormat="1" applyFont="1" applyAlignment="1">
      <alignment/>
    </xf>
    <xf numFmtId="0" fontId="3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wrapText="1"/>
    </xf>
    <xf numFmtId="4" fontId="1" fillId="33" borderId="10" xfId="0" applyNumberFormat="1" applyFont="1" applyFill="1" applyBorder="1" applyAlignment="1">
      <alignment horizontal="right" wrapText="1"/>
    </xf>
    <xf numFmtId="4" fontId="1" fillId="33" borderId="10" xfId="0" applyNumberFormat="1" applyFont="1" applyFill="1" applyBorder="1" applyAlignment="1">
      <alignment horizontal="right"/>
    </xf>
    <xf numFmtId="3" fontId="1" fillId="32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3" fontId="1" fillId="32" borderId="10" xfId="0" applyNumberFormat="1" applyFont="1" applyFill="1" applyBorder="1" applyAlignment="1" applyProtection="1">
      <alignment horizontal="right" wrapText="1"/>
      <protection locked="0"/>
    </xf>
    <xf numFmtId="3" fontId="1" fillId="0" borderId="10" xfId="0" applyNumberFormat="1" applyFont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G28" sqref="G28"/>
    </sheetView>
  </sheetViews>
  <sheetFormatPr defaultColWidth="9.00390625" defaultRowHeight="12.75"/>
  <cols>
    <col min="1" max="1" width="3.875" style="1" customWidth="1"/>
    <col min="2" max="2" width="63.125" style="1" customWidth="1"/>
    <col min="3" max="3" width="11.375" style="1" customWidth="1"/>
    <col min="4" max="4" width="11.125" style="1" customWidth="1"/>
    <col min="5" max="5" width="10.00390625" style="10" customWidth="1"/>
    <col min="6" max="16384" width="9.125" style="1" customWidth="1"/>
  </cols>
  <sheetData>
    <row r="1" spans="4:5" ht="12.75">
      <c r="D1" s="25" t="s">
        <v>0</v>
      </c>
      <c r="E1" s="25"/>
    </row>
    <row r="2" spans="1:5" ht="15.75">
      <c r="A2" s="26" t="s">
        <v>1</v>
      </c>
      <c r="B2" s="26"/>
      <c r="C2" s="26"/>
      <c r="D2" s="26"/>
      <c r="E2" s="26"/>
    </row>
    <row r="3" spans="1:5" ht="15.75">
      <c r="A3" s="26"/>
      <c r="B3" s="26"/>
      <c r="C3" s="26"/>
      <c r="D3" s="26"/>
      <c r="E3" s="26"/>
    </row>
    <row r="4" spans="1:5" ht="9" customHeight="1">
      <c r="A4" s="26"/>
      <c r="B4" s="26"/>
      <c r="C4" s="26"/>
      <c r="D4" s="26"/>
      <c r="E4" s="26"/>
    </row>
    <row r="5" spans="1:5" ht="21.75" customHeight="1">
      <c r="A5" s="27" t="s">
        <v>2</v>
      </c>
      <c r="B5" s="22" t="s">
        <v>3</v>
      </c>
      <c r="C5" s="28" t="s">
        <v>35</v>
      </c>
      <c r="D5" s="28" t="s">
        <v>34</v>
      </c>
      <c r="E5" s="29" t="s">
        <v>4</v>
      </c>
    </row>
    <row r="6" spans="1:5" ht="13.5" customHeight="1">
      <c r="A6" s="27"/>
      <c r="B6" s="22"/>
      <c r="C6" s="28"/>
      <c r="D6" s="28"/>
      <c r="E6" s="29"/>
    </row>
    <row r="7" spans="1:5" ht="12.75">
      <c r="A7" s="5" t="s">
        <v>5</v>
      </c>
      <c r="B7" s="5" t="s">
        <v>6</v>
      </c>
      <c r="C7" s="5">
        <v>1</v>
      </c>
      <c r="D7" s="5">
        <v>2</v>
      </c>
      <c r="E7" s="11">
        <v>3</v>
      </c>
    </row>
    <row r="8" spans="1:5" ht="15.75" customHeight="1">
      <c r="A8" s="22" t="s">
        <v>7</v>
      </c>
      <c r="B8" s="22"/>
      <c r="C8" s="22"/>
      <c r="D8" s="22"/>
      <c r="E8" s="22"/>
    </row>
    <row r="9" spans="1:5" ht="15" customHeight="1">
      <c r="A9" s="4">
        <v>1</v>
      </c>
      <c r="B9" s="7" t="s">
        <v>26</v>
      </c>
      <c r="C9" s="16">
        <v>4401</v>
      </c>
      <c r="D9" s="16">
        <v>3052</v>
      </c>
      <c r="E9" s="14">
        <f>IF(C9=0,100,D9/C9*100-100)</f>
        <v>-30.652124517155187</v>
      </c>
    </row>
    <row r="10" spans="1:5" ht="12.75" customHeight="1">
      <c r="A10" s="4">
        <v>2</v>
      </c>
      <c r="B10" s="8" t="s">
        <v>8</v>
      </c>
      <c r="C10" s="17">
        <v>1736</v>
      </c>
      <c r="D10" s="17">
        <v>744</v>
      </c>
      <c r="E10" s="14">
        <f>IF(C10=0,100,D10/C10*100-100)</f>
        <v>-57.142857142857146</v>
      </c>
    </row>
    <row r="11" spans="1:5" ht="24" customHeight="1">
      <c r="A11" s="23">
        <v>3</v>
      </c>
      <c r="B11" s="9" t="s">
        <v>9</v>
      </c>
      <c r="C11" s="17">
        <v>4</v>
      </c>
      <c r="D11" s="17">
        <v>2</v>
      </c>
      <c r="E11" s="14">
        <f>IF(C11=0,100,D11/C11*100-100)</f>
        <v>-50</v>
      </c>
    </row>
    <row r="12" spans="1:5" ht="15.75" customHeight="1">
      <c r="A12" s="24"/>
      <c r="B12" s="13" t="s">
        <v>29</v>
      </c>
      <c r="C12" s="15">
        <f>IF(C10=0,0,C11/C10*100)</f>
        <v>0.2304147465437788</v>
      </c>
      <c r="D12" s="15">
        <f>IF(D10=0,0,D11/D10*100)</f>
        <v>0.2688172043010753</v>
      </c>
      <c r="E12" s="14" t="s">
        <v>10</v>
      </c>
    </row>
    <row r="13" spans="1:5" ht="24" customHeight="1">
      <c r="A13" s="23">
        <v>4</v>
      </c>
      <c r="B13" s="9" t="s">
        <v>11</v>
      </c>
      <c r="C13" s="17">
        <v>11</v>
      </c>
      <c r="D13" s="17">
        <v>1</v>
      </c>
      <c r="E13" s="14">
        <f>IF(C13=0,100,D13/C13*100-100)</f>
        <v>-90.9090909090909</v>
      </c>
    </row>
    <row r="14" spans="1:5" ht="14.25" customHeight="1">
      <c r="A14" s="24"/>
      <c r="B14" s="13" t="s">
        <v>28</v>
      </c>
      <c r="C14" s="15">
        <f>IF(C10=0,0,C13/C10*100)</f>
        <v>0.6336405529953917</v>
      </c>
      <c r="D14" s="15">
        <f>IF(D10=0,0,D13/D10*100)</f>
        <v>0.13440860215053765</v>
      </c>
      <c r="E14" s="14" t="s">
        <v>10</v>
      </c>
    </row>
    <row r="15" spans="1:5" ht="16.5" customHeight="1">
      <c r="A15" s="23">
        <v>5</v>
      </c>
      <c r="B15" s="8" t="s">
        <v>12</v>
      </c>
      <c r="C15" s="17">
        <v>2665</v>
      </c>
      <c r="D15" s="17">
        <v>2308</v>
      </c>
      <c r="E15" s="14">
        <f>IF(C15=0,100,D15/C15*100-100)</f>
        <v>-13.395872420262663</v>
      </c>
    </row>
    <row r="16" spans="1:5" ht="15" customHeight="1">
      <c r="A16" s="24"/>
      <c r="B16" s="13" t="s">
        <v>30</v>
      </c>
      <c r="C16" s="15">
        <f>IF(C9=0,0,C15/C9*100)</f>
        <v>60.554419450124975</v>
      </c>
      <c r="D16" s="15">
        <f>IF(D9=0,0,D15/D9*100)</f>
        <v>75.62254259501967</v>
      </c>
      <c r="E16" s="14" t="s">
        <v>10</v>
      </c>
    </row>
    <row r="17" spans="1:5" ht="24" customHeight="1">
      <c r="A17" s="23">
        <v>6</v>
      </c>
      <c r="B17" s="9" t="s">
        <v>13</v>
      </c>
      <c r="C17" s="17">
        <v>908</v>
      </c>
      <c r="D17" s="17">
        <v>797</v>
      </c>
      <c r="E17" s="14">
        <f>IF(C17=0,100,D17/C17*100-100)</f>
        <v>-12.224669603524234</v>
      </c>
    </row>
    <row r="18" spans="1:5" ht="24" customHeight="1">
      <c r="A18" s="24"/>
      <c r="B18" s="13" t="s">
        <v>31</v>
      </c>
      <c r="C18" s="15">
        <f>C17/C15*100</f>
        <v>34.071294559099435</v>
      </c>
      <c r="D18" s="15">
        <f>D17/D15*100</f>
        <v>34.53206239168111</v>
      </c>
      <c r="E18" s="14" t="s">
        <v>10</v>
      </c>
    </row>
    <row r="19" spans="1:5" ht="18" customHeight="1">
      <c r="A19" s="22" t="s">
        <v>23</v>
      </c>
      <c r="B19" s="22"/>
      <c r="C19" s="22"/>
      <c r="D19" s="22"/>
      <c r="E19" s="22"/>
    </row>
    <row r="20" spans="1:5" ht="24" customHeight="1">
      <c r="A20" s="4">
        <v>1</v>
      </c>
      <c r="B20" s="6" t="s">
        <v>27</v>
      </c>
      <c r="C20" s="16">
        <v>154673</v>
      </c>
      <c r="D20" s="16">
        <v>148478</v>
      </c>
      <c r="E20" s="14">
        <f>IF(C20=0,100,D20/C20*100-100)</f>
        <v>-4.005223924020356</v>
      </c>
    </row>
    <row r="21" spans="1:5" ht="15.75" customHeight="1">
      <c r="A21" s="4">
        <v>2</v>
      </c>
      <c r="B21" s="3" t="s">
        <v>24</v>
      </c>
      <c r="C21" s="18">
        <v>122260</v>
      </c>
      <c r="D21" s="18">
        <v>103502</v>
      </c>
      <c r="E21" s="14">
        <f>IF(C21=0,100,D21/C21*100-100)</f>
        <v>-15.342712252576476</v>
      </c>
    </row>
    <row r="22" spans="1:5" ht="24" customHeight="1">
      <c r="A22" s="23">
        <v>3</v>
      </c>
      <c r="B22" s="2" t="s">
        <v>32</v>
      </c>
      <c r="C22" s="19">
        <v>3099</v>
      </c>
      <c r="D22" s="19">
        <v>4145</v>
      </c>
      <c r="E22" s="14">
        <f>IF(C22=0,100,D22/C22*100-100)</f>
        <v>33.75282349144885</v>
      </c>
    </row>
    <row r="23" spans="1:5" ht="18" customHeight="1">
      <c r="A23" s="24"/>
      <c r="B23" s="12" t="s">
        <v>28</v>
      </c>
      <c r="C23" s="15">
        <f>IF(C21=0,0,C22/C21*100)</f>
        <v>2.534761982659905</v>
      </c>
      <c r="D23" s="15">
        <f>IF(D21=0,0,D22/D21*100)</f>
        <v>4.004753531332728</v>
      </c>
      <c r="E23" s="14" t="s">
        <v>10</v>
      </c>
    </row>
    <row r="24" spans="1:5" ht="22.5" customHeight="1">
      <c r="A24" s="23">
        <v>4</v>
      </c>
      <c r="B24" s="2" t="s">
        <v>33</v>
      </c>
      <c r="C24" s="19">
        <v>948</v>
      </c>
      <c r="D24" s="19">
        <v>799</v>
      </c>
      <c r="E24" s="14">
        <f>IF(C24=0,100,D24/C24*100-100)</f>
        <v>-15.71729957805907</v>
      </c>
    </row>
    <row r="25" spans="1:5" ht="17.25" customHeight="1">
      <c r="A25" s="24"/>
      <c r="B25" s="12" t="s">
        <v>28</v>
      </c>
      <c r="C25" s="10">
        <v>0.7753966955668248</v>
      </c>
      <c r="D25" s="10">
        <v>0.7719657591157659</v>
      </c>
      <c r="E25" s="14" t="s">
        <v>10</v>
      </c>
    </row>
    <row r="26" spans="1:5" ht="21" customHeight="1">
      <c r="A26" s="23">
        <v>5</v>
      </c>
      <c r="B26" s="3" t="s">
        <v>25</v>
      </c>
      <c r="C26" s="19">
        <v>32413</v>
      </c>
      <c r="D26" s="19">
        <v>44976</v>
      </c>
      <c r="E26" s="14">
        <f>IF(C26=0,100,D26/C26*100-100)</f>
        <v>38.759139851294236</v>
      </c>
    </row>
    <row r="27" spans="1:5" ht="17.25" customHeight="1">
      <c r="A27" s="24"/>
      <c r="B27" s="12" t="s">
        <v>30</v>
      </c>
      <c r="C27" s="15">
        <f>IF(C20=0,0,C26/C20*100)</f>
        <v>20.95582292966452</v>
      </c>
      <c r="D27" s="15">
        <f>IF(D20=0,0,D26/D20*100)</f>
        <v>30.291356295208715</v>
      </c>
      <c r="E27" s="14" t="s">
        <v>10</v>
      </c>
    </row>
    <row r="28" spans="1:5" ht="23.25" customHeight="1">
      <c r="A28" s="23">
        <v>6</v>
      </c>
      <c r="B28" s="2" t="s">
        <v>13</v>
      </c>
      <c r="C28" s="19">
        <v>9129</v>
      </c>
      <c r="D28" s="19">
        <v>15144</v>
      </c>
      <c r="E28" s="14">
        <f>IF(C28=0,100,D28/C28*100-100)</f>
        <v>65.88892540256325</v>
      </c>
    </row>
    <row r="29" spans="1:5" ht="23.25" customHeight="1">
      <c r="A29" s="24"/>
      <c r="B29" s="12" t="s">
        <v>31</v>
      </c>
      <c r="C29" s="15">
        <f>C28/C26*100</f>
        <v>28.164625304661712</v>
      </c>
      <c r="D29" s="15">
        <f>D28/D26*100</f>
        <v>33.67129135538954</v>
      </c>
      <c r="E29" s="14" t="s">
        <v>10</v>
      </c>
    </row>
    <row r="30" spans="1:5" ht="18" customHeight="1">
      <c r="A30" s="22" t="s">
        <v>14</v>
      </c>
      <c r="B30" s="22"/>
      <c r="C30" s="22"/>
      <c r="D30" s="22"/>
      <c r="E30" s="22"/>
    </row>
    <row r="31" spans="1:5" ht="15.75" customHeight="1">
      <c r="A31" s="4">
        <v>1</v>
      </c>
      <c r="B31" s="6" t="s">
        <v>26</v>
      </c>
      <c r="C31" s="16">
        <v>71244</v>
      </c>
      <c r="D31" s="16">
        <v>73142</v>
      </c>
      <c r="E31" s="14">
        <f>IF(C31=0,100,D31/C31*100-100)</f>
        <v>2.6640839930380196</v>
      </c>
    </row>
    <row r="32" spans="1:5" ht="20.25" customHeight="1">
      <c r="A32" s="4">
        <v>2</v>
      </c>
      <c r="B32" s="3" t="s">
        <v>8</v>
      </c>
      <c r="C32" s="17">
        <v>62985</v>
      </c>
      <c r="D32" s="17">
        <v>55628</v>
      </c>
      <c r="E32" s="14">
        <f>IF(C32=0,100,D32/C32*100-100)</f>
        <v>-11.680558863221407</v>
      </c>
    </row>
    <row r="33" spans="1:5" ht="21" customHeight="1">
      <c r="A33" s="23">
        <v>3</v>
      </c>
      <c r="B33" s="2" t="s">
        <v>15</v>
      </c>
      <c r="C33" s="17">
        <v>3096</v>
      </c>
      <c r="D33" s="17">
        <v>2894</v>
      </c>
      <c r="E33" s="14">
        <f>IF(C33=0,100,D33/C33*100-100)</f>
        <v>-6.52454780361758</v>
      </c>
    </row>
    <row r="34" spans="1:5" ht="18" customHeight="1">
      <c r="A34" s="24"/>
      <c r="B34" s="12" t="s">
        <v>16</v>
      </c>
      <c r="C34" s="15">
        <f>IF(C32=0,0,C33/C32*100)</f>
        <v>4.915456060966897</v>
      </c>
      <c r="D34" s="15">
        <f>IF(D32=0,0,D33/D32*100)</f>
        <v>5.2024160494714895</v>
      </c>
      <c r="E34" s="14" t="s">
        <v>10</v>
      </c>
    </row>
    <row r="35" spans="1:5" ht="15.75" customHeight="1">
      <c r="A35" s="23">
        <v>4</v>
      </c>
      <c r="B35" s="3" t="s">
        <v>12</v>
      </c>
      <c r="C35" s="17">
        <v>8259</v>
      </c>
      <c r="D35" s="17">
        <v>17514</v>
      </c>
      <c r="E35" s="14">
        <f>IF(C35=0,100,D35/C35*100-100)</f>
        <v>112.05957137667997</v>
      </c>
    </row>
    <row r="36" spans="1:5" ht="18.75" customHeight="1">
      <c r="A36" s="24"/>
      <c r="B36" s="12" t="s">
        <v>30</v>
      </c>
      <c r="C36" s="15">
        <f>IF(C31=0,0,C35/C31*100)</f>
        <v>11.592555162540004</v>
      </c>
      <c r="D36" s="15">
        <f>IF(D31=0,0,D35/D31*100)</f>
        <v>23.945202482841594</v>
      </c>
      <c r="E36" s="14" t="s">
        <v>10</v>
      </c>
    </row>
    <row r="37" spans="1:5" ht="25.5" customHeight="1">
      <c r="A37" s="23">
        <v>5</v>
      </c>
      <c r="B37" s="2" t="s">
        <v>17</v>
      </c>
      <c r="C37" s="17">
        <v>6646</v>
      </c>
      <c r="D37" s="17">
        <v>16364</v>
      </c>
      <c r="E37" s="14">
        <f>IF(C37=0,100,D37/C37*100-100)</f>
        <v>146.2232922058381</v>
      </c>
    </row>
    <row r="38" spans="1:5" ht="15.75" customHeight="1">
      <c r="A38" s="24"/>
      <c r="B38" s="12" t="s">
        <v>30</v>
      </c>
      <c r="C38" s="15">
        <f>C37/C31*100</f>
        <v>9.328504856549323</v>
      </c>
      <c r="D38" s="15">
        <f>D37/D31*100</f>
        <v>22.372918432637885</v>
      </c>
      <c r="E38" s="14" t="s">
        <v>10</v>
      </c>
    </row>
    <row r="39" spans="1:5" ht="15.75" customHeight="1">
      <c r="A39" s="22" t="s">
        <v>18</v>
      </c>
      <c r="B39" s="22"/>
      <c r="C39" s="22"/>
      <c r="D39" s="22"/>
      <c r="E39" s="22"/>
    </row>
    <row r="40" spans="1:5" ht="18" customHeight="1">
      <c r="A40" s="4">
        <v>1</v>
      </c>
      <c r="B40" s="6" t="s">
        <v>26</v>
      </c>
      <c r="C40" s="16">
        <v>868771</v>
      </c>
      <c r="D40" s="16">
        <v>834179</v>
      </c>
      <c r="E40" s="14">
        <f>IF(C40=0,100,D40/C40*100-100)</f>
        <v>-3.981716700948809</v>
      </c>
    </row>
    <row r="41" spans="1:5" ht="17.25" customHeight="1">
      <c r="A41" s="4">
        <v>2</v>
      </c>
      <c r="B41" s="3" t="s">
        <v>8</v>
      </c>
      <c r="C41" s="17">
        <v>722823</v>
      </c>
      <c r="D41" s="17">
        <v>663091</v>
      </c>
      <c r="E41" s="14">
        <f>IF(C41=0,100,D41/C41*100-100)</f>
        <v>-8.263710479605663</v>
      </c>
    </row>
    <row r="42" spans="1:5" ht="16.5" customHeight="1">
      <c r="A42" s="23">
        <v>3</v>
      </c>
      <c r="B42" s="2" t="s">
        <v>19</v>
      </c>
      <c r="C42" s="17">
        <v>42765</v>
      </c>
      <c r="D42" s="17">
        <v>40822</v>
      </c>
      <c r="E42" s="14">
        <f>IF(C42=0,100,D42/C42*100-100)</f>
        <v>-4.543435052028528</v>
      </c>
    </row>
    <row r="43" spans="1:5" ht="15" customHeight="1">
      <c r="A43" s="24"/>
      <c r="B43" s="12" t="s">
        <v>20</v>
      </c>
      <c r="C43" s="15">
        <f>IF(C41=0,0,C42/C41*100)</f>
        <v>5.916386169228152</v>
      </c>
      <c r="D43" s="15">
        <f>IF(D41=0,0,D42/D41*100)</f>
        <v>6.156319419204905</v>
      </c>
      <c r="E43" s="14" t="s">
        <v>10</v>
      </c>
    </row>
    <row r="44" spans="1:5" ht="16.5" customHeight="1">
      <c r="A44" s="23">
        <v>4</v>
      </c>
      <c r="B44" s="3" t="s">
        <v>12</v>
      </c>
      <c r="C44" s="17">
        <v>145948</v>
      </c>
      <c r="D44" s="17">
        <v>171088</v>
      </c>
      <c r="E44" s="14">
        <f>IF(C44=0,100,D44/C44*100-100)</f>
        <v>17.225313125222684</v>
      </c>
    </row>
    <row r="45" spans="1:5" ht="15" customHeight="1">
      <c r="A45" s="24"/>
      <c r="B45" s="12" t="s">
        <v>30</v>
      </c>
      <c r="C45" s="15">
        <f>IF(C40=0,0,C44/C40*100)</f>
        <v>16.79936369883433</v>
      </c>
      <c r="D45" s="15">
        <f>IF(D40=0,0,D44/D40*100)</f>
        <v>20.509746709039668</v>
      </c>
      <c r="E45" s="14" t="s">
        <v>21</v>
      </c>
    </row>
    <row r="46" spans="1:5" ht="25.5" customHeight="1">
      <c r="A46" s="23">
        <v>5</v>
      </c>
      <c r="B46" s="2" t="s">
        <v>22</v>
      </c>
      <c r="C46" s="17">
        <v>133307</v>
      </c>
      <c r="D46" s="17">
        <v>157133</v>
      </c>
      <c r="E46" s="14">
        <f>IF(C46=0,100,D46/C46*100-100)</f>
        <v>17.87302992340986</v>
      </c>
    </row>
    <row r="47" spans="1:5" ht="15" customHeight="1">
      <c r="A47" s="24"/>
      <c r="B47" s="12" t="s">
        <v>30</v>
      </c>
      <c r="C47" s="15">
        <f>IF(C46=0,0,C46/C40*100)</f>
        <v>15.34431973442944</v>
      </c>
      <c r="D47" s="15">
        <f>IF(D46=0,0,D46/D40*100)</f>
        <v>18.836844370332987</v>
      </c>
      <c r="E47" s="14" t="s">
        <v>10</v>
      </c>
    </row>
    <row r="52" ht="12" customHeight="1"/>
    <row r="53" spans="1:5" ht="27.75" customHeight="1">
      <c r="A53" s="21"/>
      <c r="B53" s="21"/>
      <c r="C53" s="21"/>
      <c r="D53" s="21"/>
      <c r="E53" s="21"/>
    </row>
    <row r="54" spans="1:5" ht="15.75">
      <c r="A54" s="20"/>
      <c r="B54" s="20"/>
      <c r="C54" s="20"/>
      <c r="D54" s="20"/>
      <c r="E54" s="20"/>
    </row>
  </sheetData>
  <sheetProtection/>
  <mergeCells count="29">
    <mergeCell ref="A3:E3"/>
    <mergeCell ref="A37:A38"/>
    <mergeCell ref="A42:A43"/>
    <mergeCell ref="A44:A45"/>
    <mergeCell ref="A30:E30"/>
    <mergeCell ref="A8:E8"/>
    <mergeCell ref="A19:E19"/>
    <mergeCell ref="A35:A36"/>
    <mergeCell ref="A26:A27"/>
    <mergeCell ref="E5:E6"/>
    <mergeCell ref="D1:E1"/>
    <mergeCell ref="A17:A18"/>
    <mergeCell ref="A22:A23"/>
    <mergeCell ref="A24:A25"/>
    <mergeCell ref="A2:E2"/>
    <mergeCell ref="A4:E4"/>
    <mergeCell ref="A5:A6"/>
    <mergeCell ref="B5:B6"/>
    <mergeCell ref="C5:C6"/>
    <mergeCell ref="D5:D6"/>
    <mergeCell ref="A54:E54"/>
    <mergeCell ref="A53:E53"/>
    <mergeCell ref="A39:E39"/>
    <mergeCell ref="A11:A12"/>
    <mergeCell ref="A13:A14"/>
    <mergeCell ref="A15:A16"/>
    <mergeCell ref="A28:A29"/>
    <mergeCell ref="A33:A34"/>
    <mergeCell ref="A46:A47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2017-03-06T10:34:04Z</cp:lastPrinted>
  <dcterms:created xsi:type="dcterms:W3CDTF">2011-07-25T06:45:06Z</dcterms:created>
  <dcterms:modified xsi:type="dcterms:W3CDTF">2017-03-29T08:52:00Z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1.5.1_4.2016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2209479</vt:i4>
  </property>
  <property fmtid="{D5CDD505-2E9C-101B-9397-08002B2CF9AE}" pid="7" name="Тип звіту">
    <vt:lpwstr>1.5.1. Оперативність розгляду справ місцевими загальними судами</vt:lpwstr>
  </property>
  <property fmtid="{D5CDD505-2E9C-101B-9397-08002B2CF9AE}" pid="8" name="К.Cума">
    <vt:lpwstr>AE8F4AF7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459BD280</vt:lpwstr>
  </property>
  <property fmtid="{D5CDD505-2E9C-101B-9397-08002B2CF9AE}" pid="16" name="Версія БД">
    <vt:lpwstr>3.18.3.1700</vt:lpwstr>
  </property>
</Properties>
</file>