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275" windowHeight="8910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<sst xmlns="http://schemas.openxmlformats.org/spreadsheetml/2006/main" count="176" uniqueCount="133">
  <si>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</si>
  <si>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</si>
  <si>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</si>
  <si>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</si>
  <si>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</si>
  <si>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</si>
  <si>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</si>
  <si>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</si>
  <si>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</si>
  <si>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</si>
  <si>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</si>
  <si>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</si>
  <si>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</si>
  <si>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</si>
  <si>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</si>
  <si>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</si>
  <si>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</si>
  <si>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</si>
  <si>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</si>
  <si>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</si>
  <si>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</si>
  <si>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</si>
  <si>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</si>
  <si>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</si>
  <si>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</si>
  <si>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</si>
  <si>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</si>
  <si>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</si>
  <si>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</si>
  <si>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</si>
  <si>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</si>
  <si>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</si>
  <si>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</si>
  <si>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</si>
  <si>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</si>
  <si>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</si>
  <si>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</si>
  <si>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</si>
  <si>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</si>
  <si>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</si>
  <si>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</si>
  <si>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</si>
  <si>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</si>
  <si>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</si>
  <si>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</si>
  <si>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</si>
  <si>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</si>
  <si>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</si>
  <si>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</si>
  <si>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</si>
  <si>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</si>
  <si>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</si>
  <si>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</si>
  <si>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</si>
  <si>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</si>
  <si>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</si>
  <si>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</si>
  <si>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</si>
  <si>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</si>
  <si>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</si>
  <si>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</si>
  <si>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</si>
  <si>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</si>
  <si>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</si>
  <si>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</si>
  <si>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</si>
  <si>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</si>
  <si>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</si>
  <si>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</si>
  <si>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</si>
  <si>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</si>
  <si>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</si>
  <si>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</si>
  <si>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</si>
  <si>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</si>
  <si>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</si>
  <si>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</si>
  <si>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</si>
  <si>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</si>
  <si>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</si>
  <si>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</si>
  <si>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</si>
  <si>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</si>
  <si>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</si>
  <si>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</si>
  <si>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</si>
  <si>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</si>
  <si>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</si>
  <si>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</si>
  <si>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</si>
  <si>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</si>
  <si>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</si>
  <si>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</si>
  <si>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</si>
  <si>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</si>
  <si>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</si>
  <si>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</si>
  <si>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</si>
  <si>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</si>
  <si>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</si>
  <si>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</si>
  <si>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</si>
  <si>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</si>
  <si>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</si>
  <si>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</si>
  <si>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</si>
  <si>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</si>
  <si>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</si>
  <si>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</si>
  <si>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</si>
  <si>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</si>
  <si>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</si>
  <si>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</si>
  <si>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</si>
  <si>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</si>
  <si>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</si>
  <si>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</si>
  <si>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</si>
  <si>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</si>
  <si>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</si>
  <si>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</si>
  <si>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за дев'ять місяців 2021 року</t>
  </si>
  <si>
    <t>Державна судова адміністрація України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</si>
  <si>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</si>
  <si>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</si>
  <si>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</si>
  <si>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Поліщук А.П.</t>
  </si>
  <si>
    <t>Коваль Г.В.</t>
  </si>
  <si>
    <t>277-76-62</t>
  </si>
  <si>
    <t>koval@court.gov.ua</t>
  </si>
  <si>
    <t>6 жовтня 2021 року</t>
  </si>
  <si>
    <t>01601, м. Київ, вул. Липська 18/5</t>
  </si>
  <si>
    <t>В.о. начальника управління - начальник відділу судової статистики, діловодства та архіву суду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</si>
</sst>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 applyProtection="1">
      <alignment/>
      <protection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0" fillId="0" borderId="19" xfId="0" applyNumberFormat="1" applyFont="1" applyFill="1" applyBorder="1" applyAlignment="1">
      <alignment horizontal="right" vertical="center" wrapText="1"/>
    </xf>
    <xf numFmtId="3" fontId="80" fillId="0" borderId="19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49" fontId="7" fillId="0" borderId="0" xfId="0" applyNumberFormat="1" applyFont="1" applyBorder="1" applyAlignment="1">
      <alignment horizontal="center" vertical="top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D38" sqref="D38:H39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26" t="s">
        <v>49</v>
      </c>
      <c r="C3" s="126"/>
      <c r="D3" s="126"/>
      <c r="E3" s="126"/>
      <c r="F3" s="126"/>
      <c r="G3" s="126"/>
      <c r="H3" s="126"/>
    </row>
    <row r="4" spans="2:8" ht="14.2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122" t="s">
        <v>121</v>
      </c>
      <c r="C5" s="122"/>
      <c r="D5" s="122"/>
      <c r="E5" s="122"/>
      <c r="F5" s="122"/>
      <c r="G5" s="122"/>
      <c r="H5" s="122"/>
    </row>
    <row r="6" spans="2:8" ht="18.75" customHeight="1">
      <c r="B6" s="15"/>
      <c r="C6" s="122"/>
      <c r="D6" s="122"/>
      <c r="E6" s="122"/>
      <c r="F6" s="122"/>
      <c r="G6" s="122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7" t="s">
        <v>9</v>
      </c>
      <c r="C12" s="128"/>
      <c r="D12" s="129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10" t="s">
        <v>83</v>
      </c>
      <c r="C14" s="111"/>
      <c r="D14" s="112"/>
      <c r="E14" s="117" t="s">
        <v>48</v>
      </c>
      <c r="F14" s="23"/>
      <c r="G14" s="19"/>
    </row>
    <row r="15" spans="1:7" ht="12.75" customHeight="1">
      <c r="A15" s="29"/>
      <c r="B15" s="110"/>
      <c r="C15" s="111"/>
      <c r="D15" s="112"/>
      <c r="E15" s="117"/>
      <c r="G15" s="20" t="s">
        <v>11</v>
      </c>
    </row>
    <row r="16" spans="1:8" ht="12.75" customHeight="1">
      <c r="A16" s="29"/>
      <c r="B16" s="110"/>
      <c r="C16" s="111"/>
      <c r="D16" s="112"/>
      <c r="E16" s="117"/>
      <c r="F16" s="118" t="s">
        <v>12</v>
      </c>
      <c r="G16" s="118"/>
      <c r="H16" s="118"/>
    </row>
    <row r="17" spans="1:8" ht="12.75" customHeight="1">
      <c r="A17" s="29"/>
      <c r="B17" s="110"/>
      <c r="C17" s="111"/>
      <c r="D17" s="112"/>
      <c r="E17" s="117"/>
      <c r="F17" s="123" t="s">
        <v>92</v>
      </c>
      <c r="G17" s="124"/>
      <c r="H17" s="124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10"/>
      <c r="C19" s="111"/>
      <c r="D19" s="112"/>
      <c r="E19" s="117"/>
      <c r="F19" s="125"/>
      <c r="G19" s="125"/>
      <c r="H19" s="125"/>
    </row>
    <row r="20" spans="1:8" ht="12.75" customHeight="1">
      <c r="A20" s="29"/>
      <c r="B20" s="110"/>
      <c r="C20" s="111"/>
      <c r="D20" s="112"/>
      <c r="E20" s="117"/>
      <c r="F20" s="118"/>
      <c r="G20" s="118"/>
      <c r="H20" s="118"/>
    </row>
    <row r="21" spans="1:8" ht="12.75" customHeight="1">
      <c r="A21" s="29"/>
      <c r="B21" s="110"/>
      <c r="C21" s="111"/>
      <c r="D21" s="112"/>
      <c r="E21" s="117"/>
      <c r="F21" s="118"/>
      <c r="G21" s="118"/>
      <c r="H21" s="118"/>
    </row>
    <row r="22" spans="1:8" ht="12.75" customHeight="1">
      <c r="A22" s="29"/>
      <c r="B22" s="110"/>
      <c r="C22" s="111"/>
      <c r="D22" s="112"/>
      <c r="E22" s="117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05" t="s">
        <v>14</v>
      </c>
      <c r="C36" s="106"/>
      <c r="D36" s="115" t="s">
        <v>122</v>
      </c>
      <c r="E36" s="115"/>
      <c r="F36" s="115"/>
      <c r="G36" s="115"/>
      <c r="H36" s="116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3" t="s">
        <v>131</v>
      </c>
      <c r="E38" s="113"/>
      <c r="F38" s="113"/>
      <c r="G38" s="113"/>
      <c r="H38" s="114"/>
      <c r="I38" s="23"/>
    </row>
    <row r="39" spans="1:9" ht="12.75" customHeight="1">
      <c r="A39" s="29"/>
      <c r="B39" s="22"/>
      <c r="C39" s="23"/>
      <c r="D39" s="113"/>
      <c r="E39" s="113"/>
      <c r="F39" s="113"/>
      <c r="G39" s="113"/>
      <c r="H39" s="114"/>
      <c r="I39" s="23"/>
    </row>
    <row r="40" spans="1:8" ht="12.75" customHeight="1">
      <c r="A40" s="29"/>
      <c r="B40" s="107"/>
      <c r="C40" s="108"/>
      <c r="D40" s="108"/>
      <c r="E40" s="108"/>
      <c r="F40" s="108"/>
      <c r="G40" s="108"/>
      <c r="H40" s="109"/>
    </row>
    <row r="41" spans="1:8" ht="12.75" customHeight="1">
      <c r="A41" s="29"/>
      <c r="B41" s="102" t="s">
        <v>16</v>
      </c>
      <c r="C41" s="103"/>
      <c r="D41" s="103"/>
      <c r="E41" s="103"/>
      <c r="F41" s="103"/>
      <c r="G41" s="103"/>
      <c r="H41" s="104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2" t="s">
        <v>17</v>
      </c>
      <c r="C44" s="103"/>
      <c r="D44" s="103"/>
      <c r="E44" s="103"/>
      <c r="F44" s="103"/>
      <c r="G44" s="103"/>
      <c r="H44" s="104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&amp;L922D8661&amp;C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E31" sqref="E31: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6" t="s">
        <v>104</v>
      </c>
      <c r="B1" s="146"/>
      <c r="C1" s="146"/>
      <c r="D1" s="146"/>
      <c r="E1" s="146"/>
      <c r="F1" s="146"/>
      <c r="G1" s="146"/>
      <c r="H1" s="146"/>
      <c r="I1" s="147"/>
    </row>
    <row r="2" spans="1:11" s="5" customFormat="1" ht="50.25" customHeight="1">
      <c r="A2" s="152" t="s">
        <v>4</v>
      </c>
      <c r="B2" s="152"/>
      <c r="C2" s="153"/>
      <c r="D2" s="150" t="s">
        <v>18</v>
      </c>
      <c r="E2" s="144" t="s">
        <v>57</v>
      </c>
      <c r="F2" s="148"/>
      <c r="G2" s="144" t="s">
        <v>58</v>
      </c>
      <c r="H2" s="145"/>
      <c r="I2" s="149" t="s">
        <v>59</v>
      </c>
      <c r="J2" s="149"/>
      <c r="K2" s="86"/>
    </row>
    <row r="3" spans="1:10" s="5" customFormat="1" ht="62.25" customHeight="1">
      <c r="A3" s="154"/>
      <c r="B3" s="154"/>
      <c r="C3" s="155"/>
      <c r="D3" s="151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30" t="s">
        <v>2</v>
      </c>
      <c r="B4" s="131"/>
      <c r="C4" s="132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2" s="5" customFormat="1" ht="19.5" customHeight="1">
      <c r="A5" s="159" t="s">
        <v>22</v>
      </c>
      <c r="B5" s="169" t="s">
        <v>62</v>
      </c>
      <c r="C5" s="55" t="s">
        <v>60</v>
      </c>
      <c r="D5" s="35">
        <v>1</v>
      </c>
      <c r="E5" s="73">
        <v>17235</v>
      </c>
      <c r="F5" s="73">
        <v>10617</v>
      </c>
      <c r="G5" s="73">
        <v>9356</v>
      </c>
      <c r="H5" s="81" t="s">
        <v>33</v>
      </c>
      <c r="I5" s="73">
        <v>7879</v>
      </c>
      <c r="J5" s="73">
        <v>2162</v>
      </c>
      <c r="K5" s="78">
        <f aca="true" t="shared" si="0" ref="K5:K33">E5-F5</f>
        <v>6618</v>
      </c>
      <c r="L5" s="97"/>
    </row>
    <row r="6" spans="1:11" s="5" customFormat="1" ht="19.5" customHeight="1">
      <c r="A6" s="160"/>
      <c r="B6" s="170"/>
      <c r="C6" s="55" t="s">
        <v>61</v>
      </c>
      <c r="D6" s="35">
        <v>2</v>
      </c>
      <c r="E6" s="73">
        <v>12897</v>
      </c>
      <c r="F6" s="73">
        <v>10774</v>
      </c>
      <c r="G6" s="73">
        <v>10422</v>
      </c>
      <c r="H6" s="73">
        <v>2697</v>
      </c>
      <c r="I6" s="73">
        <v>2475</v>
      </c>
      <c r="J6" s="73">
        <v>195</v>
      </c>
      <c r="K6" s="78">
        <f t="shared" si="0"/>
        <v>2123</v>
      </c>
    </row>
    <row r="7" spans="1:11" s="5" customFormat="1" ht="19.5" customHeight="1">
      <c r="A7" s="160"/>
      <c r="B7" s="171"/>
      <c r="C7" s="55" t="s">
        <v>63</v>
      </c>
      <c r="D7" s="35">
        <v>3</v>
      </c>
      <c r="E7" s="73">
        <v>21839</v>
      </c>
      <c r="F7" s="73">
        <v>19503</v>
      </c>
      <c r="G7" s="73">
        <v>19200</v>
      </c>
      <c r="H7" s="73">
        <v>5955</v>
      </c>
      <c r="I7" s="73">
        <v>2639</v>
      </c>
      <c r="J7" s="73">
        <v>65</v>
      </c>
      <c r="K7" s="78">
        <f t="shared" si="0"/>
        <v>2336</v>
      </c>
    </row>
    <row r="8" spans="1:11" s="5" customFormat="1" ht="25.5" customHeight="1">
      <c r="A8" s="160"/>
      <c r="B8" s="162" t="s">
        <v>94</v>
      </c>
      <c r="C8" s="163"/>
      <c r="D8" s="35">
        <v>4</v>
      </c>
      <c r="E8" s="73">
        <v>139</v>
      </c>
      <c r="F8" s="73">
        <v>124</v>
      </c>
      <c r="G8" s="73">
        <v>123</v>
      </c>
      <c r="H8" s="73">
        <v>4</v>
      </c>
      <c r="I8" s="73">
        <v>16</v>
      </c>
      <c r="J8" s="73">
        <v>4</v>
      </c>
      <c r="K8" s="78">
        <f t="shared" si="0"/>
        <v>15</v>
      </c>
    </row>
    <row r="9" spans="1:11" s="5" customFormat="1" ht="36" customHeight="1">
      <c r="A9" s="160"/>
      <c r="B9" s="164" t="s">
        <v>80</v>
      </c>
      <c r="C9" s="165"/>
      <c r="D9" s="35">
        <v>5</v>
      </c>
      <c r="E9" s="85">
        <v>7102</v>
      </c>
      <c r="F9" s="73">
        <v>7048</v>
      </c>
      <c r="G9" s="73">
        <v>6928</v>
      </c>
      <c r="H9" s="73">
        <v>5301</v>
      </c>
      <c r="I9" s="73">
        <v>174</v>
      </c>
      <c r="J9" s="73"/>
      <c r="K9" s="78">
        <f t="shared" si="0"/>
        <v>54</v>
      </c>
    </row>
    <row r="10" spans="1:11" s="5" customFormat="1" ht="24" customHeight="1">
      <c r="A10" s="160"/>
      <c r="B10" s="164" t="s">
        <v>82</v>
      </c>
      <c r="C10" s="165"/>
      <c r="D10" s="35">
        <v>6</v>
      </c>
      <c r="E10" s="85">
        <v>131714</v>
      </c>
      <c r="F10" s="73">
        <v>131714</v>
      </c>
      <c r="G10" s="73">
        <v>131714</v>
      </c>
      <c r="H10" s="73">
        <v>111949</v>
      </c>
      <c r="I10" s="73"/>
      <c r="J10" s="73"/>
      <c r="K10" s="78">
        <f t="shared" si="0"/>
        <v>0</v>
      </c>
    </row>
    <row r="11" spans="1:11" s="5" customFormat="1" ht="17.25" customHeight="1">
      <c r="A11" s="160"/>
      <c r="B11" s="164" t="s">
        <v>76</v>
      </c>
      <c r="C11" s="165"/>
      <c r="D11" s="35">
        <v>7</v>
      </c>
      <c r="E11" s="85">
        <v>18</v>
      </c>
      <c r="F11" s="73">
        <v>17</v>
      </c>
      <c r="G11" s="73">
        <v>17</v>
      </c>
      <c r="H11" s="73">
        <v>6</v>
      </c>
      <c r="I11" s="73">
        <v>1</v>
      </c>
      <c r="J11" s="73"/>
      <c r="K11" s="78">
        <f t="shared" si="0"/>
        <v>1</v>
      </c>
    </row>
    <row r="12" spans="1:11" s="5" customFormat="1" ht="23.25" customHeight="1">
      <c r="A12" s="160"/>
      <c r="B12" s="162" t="s">
        <v>67</v>
      </c>
      <c r="C12" s="163"/>
      <c r="D12" s="35">
        <v>8</v>
      </c>
      <c r="E12" s="77">
        <v>2</v>
      </c>
      <c r="F12" s="77">
        <v>2</v>
      </c>
      <c r="G12" s="77">
        <v>2</v>
      </c>
      <c r="H12" s="77">
        <v>2</v>
      </c>
      <c r="I12" s="77"/>
      <c r="J12" s="73"/>
      <c r="K12" s="78">
        <f t="shared" si="0"/>
        <v>0</v>
      </c>
    </row>
    <row r="13" spans="1:11" s="5" customFormat="1" ht="17.25" customHeight="1">
      <c r="A13" s="160"/>
      <c r="B13" s="162" t="s">
        <v>105</v>
      </c>
      <c r="C13" s="163"/>
      <c r="D13" s="35">
        <v>9</v>
      </c>
      <c r="E13" s="77">
        <v>210</v>
      </c>
      <c r="F13" s="77">
        <v>210</v>
      </c>
      <c r="G13" s="77">
        <v>210</v>
      </c>
      <c r="H13" s="77">
        <v>140</v>
      </c>
      <c r="I13" s="77"/>
      <c r="J13" s="73"/>
      <c r="K13" s="78">
        <f t="shared" si="0"/>
        <v>0</v>
      </c>
    </row>
    <row r="14" spans="1:11" s="5" customFormat="1" ht="15.75" customHeight="1">
      <c r="A14" s="161"/>
      <c r="B14" s="45" t="s">
        <v>20</v>
      </c>
      <c r="C14" s="9"/>
      <c r="D14" s="35">
        <v>10</v>
      </c>
      <c r="E14" s="74">
        <f aca="true" t="shared" si="1" ref="E14:J14">SUM(E5:E13)</f>
        <v>191156</v>
      </c>
      <c r="F14" s="74">
        <f t="shared" si="1"/>
        <v>180009</v>
      </c>
      <c r="G14" s="74">
        <f t="shared" si="1"/>
        <v>177972</v>
      </c>
      <c r="H14" s="74">
        <f t="shared" si="1"/>
        <v>126054</v>
      </c>
      <c r="I14" s="74">
        <f t="shared" si="1"/>
        <v>13184</v>
      </c>
      <c r="J14" s="74">
        <f t="shared" si="1"/>
        <v>2426</v>
      </c>
      <c r="K14" s="78">
        <f t="shared" si="0"/>
        <v>11147</v>
      </c>
    </row>
    <row r="15" spans="1:11" s="5" customFormat="1" ht="15.75" customHeight="1">
      <c r="A15" s="141" t="s">
        <v>46</v>
      </c>
      <c r="B15" s="139" t="s">
        <v>95</v>
      </c>
      <c r="C15" s="140"/>
      <c r="D15" s="35">
        <v>11</v>
      </c>
      <c r="E15" s="82">
        <v>52</v>
      </c>
      <c r="F15" s="82">
        <v>33</v>
      </c>
      <c r="G15" s="82">
        <v>33</v>
      </c>
      <c r="H15" s="82">
        <v>6</v>
      </c>
      <c r="I15" s="82">
        <v>19</v>
      </c>
      <c r="J15" s="82">
        <v>10</v>
      </c>
      <c r="K15" s="78">
        <f t="shared" si="0"/>
        <v>19</v>
      </c>
    </row>
    <row r="16" spans="1:11" s="5" customFormat="1" ht="27.75" customHeight="1">
      <c r="A16" s="142"/>
      <c r="B16" s="139" t="s">
        <v>96</v>
      </c>
      <c r="C16" s="140"/>
      <c r="D16" s="35">
        <v>12</v>
      </c>
      <c r="E16" s="82">
        <v>22</v>
      </c>
      <c r="F16" s="82">
        <v>20</v>
      </c>
      <c r="G16" s="82">
        <v>13</v>
      </c>
      <c r="H16" s="82"/>
      <c r="I16" s="82">
        <v>9</v>
      </c>
      <c r="J16" s="82"/>
      <c r="K16" s="78">
        <f t="shared" si="0"/>
        <v>2</v>
      </c>
    </row>
    <row r="17" spans="1:11" s="5" customFormat="1" ht="24.75" customHeight="1">
      <c r="A17" s="142"/>
      <c r="B17" s="139" t="s">
        <v>97</v>
      </c>
      <c r="C17" s="140"/>
      <c r="D17" s="35">
        <v>13</v>
      </c>
      <c r="E17" s="82">
        <v>74</v>
      </c>
      <c r="F17" s="82">
        <v>63</v>
      </c>
      <c r="G17" s="82">
        <v>53</v>
      </c>
      <c r="H17" s="82">
        <v>32</v>
      </c>
      <c r="I17" s="82">
        <v>21</v>
      </c>
      <c r="J17" s="82">
        <v>1</v>
      </c>
      <c r="K17" s="78">
        <f t="shared" si="0"/>
        <v>11</v>
      </c>
    </row>
    <row r="18" spans="1:11" s="5" customFormat="1" ht="24.75" customHeight="1">
      <c r="A18" s="142"/>
      <c r="B18" s="139" t="s">
        <v>98</v>
      </c>
      <c r="C18" s="140"/>
      <c r="D18" s="35">
        <v>14</v>
      </c>
      <c r="E18" s="82">
        <v>269</v>
      </c>
      <c r="F18" s="82">
        <v>197</v>
      </c>
      <c r="G18" s="82">
        <v>228</v>
      </c>
      <c r="H18" s="82">
        <v>199</v>
      </c>
      <c r="I18" s="82">
        <v>41</v>
      </c>
      <c r="J18" s="82">
        <v>2</v>
      </c>
      <c r="K18" s="78">
        <f t="shared" si="0"/>
        <v>72</v>
      </c>
    </row>
    <row r="19" spans="1:11" ht="18.75" customHeight="1">
      <c r="A19" s="142"/>
      <c r="B19" s="172" t="s">
        <v>62</v>
      </c>
      <c r="C19" s="10" t="s">
        <v>65</v>
      </c>
      <c r="D19" s="35">
        <v>15</v>
      </c>
      <c r="E19" s="75">
        <v>61366</v>
      </c>
      <c r="F19" s="75">
        <v>44391</v>
      </c>
      <c r="G19" s="75">
        <v>39750</v>
      </c>
      <c r="H19" s="75">
        <v>15038</v>
      </c>
      <c r="I19" s="75">
        <v>21616</v>
      </c>
      <c r="J19" s="75">
        <v>1944</v>
      </c>
      <c r="K19" s="78">
        <f t="shared" si="0"/>
        <v>16975</v>
      </c>
    </row>
    <row r="20" spans="1:11" ht="18.75" customHeight="1">
      <c r="A20" s="142"/>
      <c r="B20" s="173"/>
      <c r="C20" s="10" t="s">
        <v>61</v>
      </c>
      <c r="D20" s="35">
        <v>16</v>
      </c>
      <c r="E20" s="75">
        <v>23287</v>
      </c>
      <c r="F20" s="75">
        <v>18335</v>
      </c>
      <c r="G20" s="75">
        <v>17156</v>
      </c>
      <c r="H20" s="75">
        <v>6896</v>
      </c>
      <c r="I20" s="75">
        <v>6131</v>
      </c>
      <c r="J20" s="75">
        <v>232</v>
      </c>
      <c r="K20" s="78">
        <f t="shared" si="0"/>
        <v>4952</v>
      </c>
    </row>
    <row r="21" spans="1:11" ht="18.75" customHeight="1">
      <c r="A21" s="142"/>
      <c r="B21" s="174"/>
      <c r="C21" s="10" t="s">
        <v>66</v>
      </c>
      <c r="D21" s="35">
        <v>17</v>
      </c>
      <c r="E21" s="75">
        <v>38</v>
      </c>
      <c r="F21" s="75">
        <v>32</v>
      </c>
      <c r="G21" s="75">
        <v>32</v>
      </c>
      <c r="H21" s="75"/>
      <c r="I21" s="75">
        <v>6</v>
      </c>
      <c r="J21" s="75"/>
      <c r="K21" s="78">
        <f t="shared" si="0"/>
        <v>6</v>
      </c>
    </row>
    <row r="22" spans="1:11" ht="24" customHeight="1">
      <c r="A22" s="142"/>
      <c r="B22" s="162" t="s">
        <v>94</v>
      </c>
      <c r="C22" s="163"/>
      <c r="D22" s="35">
        <v>18</v>
      </c>
      <c r="E22" s="75">
        <v>293</v>
      </c>
      <c r="F22" s="75">
        <v>203</v>
      </c>
      <c r="G22" s="75">
        <v>214</v>
      </c>
      <c r="H22" s="75">
        <v>18</v>
      </c>
      <c r="I22" s="75">
        <v>79</v>
      </c>
      <c r="J22" s="73">
        <v>9</v>
      </c>
      <c r="K22" s="78">
        <f t="shared" si="0"/>
        <v>90</v>
      </c>
    </row>
    <row r="23" spans="1:11" ht="18" customHeight="1">
      <c r="A23" s="142"/>
      <c r="B23" s="133" t="s">
        <v>19</v>
      </c>
      <c r="C23" s="134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>
      <c r="A24" s="142"/>
      <c r="B24" s="133" t="s">
        <v>105</v>
      </c>
      <c r="C24" s="134"/>
      <c r="D24" s="35">
        <v>20</v>
      </c>
      <c r="E24" s="77">
        <v>792</v>
      </c>
      <c r="F24" s="77">
        <v>788</v>
      </c>
      <c r="G24" s="77">
        <v>788</v>
      </c>
      <c r="H24" s="77">
        <v>85</v>
      </c>
      <c r="I24" s="77">
        <v>4</v>
      </c>
      <c r="J24" s="77"/>
      <c r="K24" s="78">
        <f t="shared" si="0"/>
        <v>4</v>
      </c>
    </row>
    <row r="25" spans="1:11" ht="18.75" customHeight="1">
      <c r="A25" s="142"/>
      <c r="B25" s="164" t="s">
        <v>115</v>
      </c>
      <c r="C25" s="165"/>
      <c r="D25" s="35">
        <v>21</v>
      </c>
      <c r="E25" s="75">
        <v>786</v>
      </c>
      <c r="F25" s="75">
        <v>782</v>
      </c>
      <c r="G25" s="75">
        <v>762</v>
      </c>
      <c r="H25" s="75">
        <v>692</v>
      </c>
      <c r="I25" s="75">
        <v>24</v>
      </c>
      <c r="J25" s="73"/>
      <c r="K25" s="78">
        <f t="shared" si="0"/>
        <v>4</v>
      </c>
    </row>
    <row r="26" spans="1:11" ht="15.75" customHeight="1">
      <c r="A26" s="143"/>
      <c r="B26" s="9" t="s">
        <v>20</v>
      </c>
      <c r="C26" s="9"/>
      <c r="D26" s="35">
        <v>22</v>
      </c>
      <c r="E26" s="76">
        <f aca="true" t="shared" si="2" ref="E26:J26">SUM(E15:E25)</f>
        <v>86979</v>
      </c>
      <c r="F26" s="76">
        <f t="shared" si="2"/>
        <v>64844</v>
      </c>
      <c r="G26" s="76">
        <f t="shared" si="2"/>
        <v>59029</v>
      </c>
      <c r="H26" s="76">
        <f t="shared" si="2"/>
        <v>22966</v>
      </c>
      <c r="I26" s="76">
        <f t="shared" si="2"/>
        <v>27950</v>
      </c>
      <c r="J26" s="76">
        <f t="shared" si="2"/>
        <v>2198</v>
      </c>
      <c r="K26" s="78">
        <f t="shared" si="0"/>
        <v>22135</v>
      </c>
    </row>
    <row r="27" spans="1:11" ht="30" customHeight="1">
      <c r="A27" s="138" t="s">
        <v>110</v>
      </c>
      <c r="B27" s="136" t="s">
        <v>112</v>
      </c>
      <c r="C27" s="136"/>
      <c r="D27" s="35">
        <v>23</v>
      </c>
      <c r="E27" s="90">
        <v>21485</v>
      </c>
      <c r="F27" s="90">
        <v>17937</v>
      </c>
      <c r="G27" s="90">
        <v>17430</v>
      </c>
      <c r="H27" s="90">
        <v>5094</v>
      </c>
      <c r="I27" s="90">
        <v>4055</v>
      </c>
      <c r="J27" s="73">
        <v>365</v>
      </c>
      <c r="K27" s="78">
        <f t="shared" si="0"/>
        <v>3548</v>
      </c>
    </row>
    <row r="28" spans="1:11" ht="15.75" customHeight="1">
      <c r="A28" s="138"/>
      <c r="B28" s="137" t="s">
        <v>25</v>
      </c>
      <c r="C28" s="137"/>
      <c r="D28" s="35">
        <v>24</v>
      </c>
      <c r="E28" s="91">
        <v>353</v>
      </c>
      <c r="F28" s="91">
        <v>282</v>
      </c>
      <c r="G28" s="91">
        <v>275</v>
      </c>
      <c r="H28" s="92" t="s">
        <v>33</v>
      </c>
      <c r="I28" s="91">
        <v>78</v>
      </c>
      <c r="J28" s="73">
        <v>13</v>
      </c>
      <c r="K28" s="78">
        <f t="shared" si="0"/>
        <v>71</v>
      </c>
    </row>
    <row r="29" spans="1:11" ht="15.75" customHeight="1">
      <c r="A29" s="138"/>
      <c r="B29" s="136" t="s">
        <v>105</v>
      </c>
      <c r="C29" s="136"/>
      <c r="D29" s="35">
        <v>25</v>
      </c>
      <c r="E29" s="91">
        <v>111</v>
      </c>
      <c r="F29" s="91">
        <v>109</v>
      </c>
      <c r="G29" s="91">
        <v>102</v>
      </c>
      <c r="H29" s="92">
        <v>36</v>
      </c>
      <c r="I29" s="91">
        <v>9</v>
      </c>
      <c r="J29" s="73"/>
      <c r="K29" s="78">
        <f t="shared" si="0"/>
        <v>2</v>
      </c>
    </row>
    <row r="30" spans="1:11" ht="15.75" customHeight="1">
      <c r="A30" s="138"/>
      <c r="B30" s="135" t="s">
        <v>115</v>
      </c>
      <c r="C30" s="135"/>
      <c r="D30" s="35">
        <v>26</v>
      </c>
      <c r="E30" s="91">
        <v>2098</v>
      </c>
      <c r="F30" s="91">
        <v>2092</v>
      </c>
      <c r="G30" s="91">
        <v>2035</v>
      </c>
      <c r="H30" s="91">
        <v>1612</v>
      </c>
      <c r="I30" s="91">
        <v>63</v>
      </c>
      <c r="J30" s="91"/>
      <c r="K30" s="78">
        <f t="shared" si="0"/>
        <v>6</v>
      </c>
    </row>
    <row r="31" spans="1:11" ht="15.75" customHeight="1">
      <c r="A31" s="138"/>
      <c r="B31" s="135" t="s">
        <v>20</v>
      </c>
      <c r="C31" s="135"/>
      <c r="D31" s="35">
        <v>27</v>
      </c>
      <c r="E31" s="99">
        <f aca="true" t="shared" si="3" ref="E31:J31">E27+E29+E30</f>
        <v>23694</v>
      </c>
      <c r="F31" s="99">
        <f t="shared" si="3"/>
        <v>20138</v>
      </c>
      <c r="G31" s="99">
        <f t="shared" si="3"/>
        <v>19567</v>
      </c>
      <c r="H31" s="100">
        <f t="shared" si="3"/>
        <v>6742</v>
      </c>
      <c r="I31" s="99">
        <f t="shared" si="3"/>
        <v>4127</v>
      </c>
      <c r="J31" s="101">
        <f t="shared" si="3"/>
        <v>365</v>
      </c>
      <c r="K31" s="78">
        <f t="shared" si="0"/>
        <v>3556</v>
      </c>
    </row>
    <row r="32" spans="1:11" ht="26.25" customHeight="1">
      <c r="A32" s="166" t="s">
        <v>123</v>
      </c>
      <c r="B32" s="167"/>
      <c r="C32" s="168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 t="shared" si="0"/>
        <v>0</v>
      </c>
    </row>
    <row r="33" spans="1:11" ht="15.75">
      <c r="A33" s="156" t="s">
        <v>113</v>
      </c>
      <c r="B33" s="157"/>
      <c r="C33" s="158"/>
      <c r="D33" s="35">
        <v>29</v>
      </c>
      <c r="E33" s="89">
        <f aca="true" t="shared" si="4" ref="E33:J33">E14+E26+E31+E32</f>
        <v>301829</v>
      </c>
      <c r="F33" s="89">
        <f t="shared" si="4"/>
        <v>264991</v>
      </c>
      <c r="G33" s="89">
        <f t="shared" si="4"/>
        <v>256568</v>
      </c>
      <c r="H33" s="89">
        <f>H14+H26+H31</f>
        <v>155762</v>
      </c>
      <c r="I33" s="89">
        <f t="shared" si="4"/>
        <v>45261</v>
      </c>
      <c r="J33" s="89">
        <f t="shared" si="4"/>
        <v>4989</v>
      </c>
      <c r="K33" s="78">
        <f t="shared" si="0"/>
        <v>36838</v>
      </c>
    </row>
    <row r="34" spans="1:3" ht="15.75">
      <c r="A34" s="38"/>
      <c r="B34" s="39"/>
      <c r="C34" s="39"/>
    </row>
    <row r="36" spans="5:10" ht="15.75">
      <c r="E36" s="98"/>
      <c r="F36" s="98"/>
      <c r="G36" s="98"/>
      <c r="H36" s="98"/>
      <c r="I36" s="98"/>
      <c r="J36" s="98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&amp;L922D8661&amp;C&amp;R2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K51" sqref="K5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40" t="s">
        <v>78</v>
      </c>
      <c r="B1" s="240"/>
      <c r="C1" s="240"/>
      <c r="D1" s="240"/>
      <c r="E1" s="240"/>
      <c r="F1" s="37"/>
      <c r="G1" s="37"/>
      <c r="H1" s="37"/>
      <c r="I1" s="11"/>
    </row>
    <row r="2" spans="1:9" ht="29.25" customHeight="1">
      <c r="A2" s="250" t="s">
        <v>4</v>
      </c>
      <c r="B2" s="251"/>
      <c r="C2" s="251"/>
      <c r="D2" s="251"/>
      <c r="E2" s="251"/>
      <c r="F2" s="251"/>
      <c r="G2" s="252"/>
      <c r="H2" s="12" t="s">
        <v>21</v>
      </c>
      <c r="I2" s="12" t="s">
        <v>5</v>
      </c>
    </row>
    <row r="3" spans="1:9" ht="16.5" customHeight="1">
      <c r="A3" s="247" t="s">
        <v>22</v>
      </c>
      <c r="B3" s="225" t="s">
        <v>124</v>
      </c>
      <c r="C3" s="226"/>
      <c r="D3" s="195" t="s">
        <v>69</v>
      </c>
      <c r="E3" s="187" t="s">
        <v>54</v>
      </c>
      <c r="F3" s="188"/>
      <c r="G3" s="189"/>
      <c r="H3" s="13">
        <v>1</v>
      </c>
      <c r="I3" s="82">
        <v>4454</v>
      </c>
    </row>
    <row r="4" spans="1:9" ht="16.5" customHeight="1">
      <c r="A4" s="248"/>
      <c r="B4" s="227"/>
      <c r="C4" s="228"/>
      <c r="D4" s="196"/>
      <c r="E4" s="183" t="s">
        <v>55</v>
      </c>
      <c r="F4" s="184"/>
      <c r="G4" s="185"/>
      <c r="H4" s="13">
        <v>2</v>
      </c>
      <c r="I4" s="80">
        <v>7049</v>
      </c>
    </row>
    <row r="5" spans="1:9" ht="16.5" customHeight="1">
      <c r="A5" s="248"/>
      <c r="B5" s="227"/>
      <c r="C5" s="228"/>
      <c r="D5" s="197"/>
      <c r="E5" s="183" t="s">
        <v>64</v>
      </c>
      <c r="F5" s="184"/>
      <c r="G5" s="185"/>
      <c r="H5" s="13">
        <v>3</v>
      </c>
      <c r="I5" s="80">
        <v>11353</v>
      </c>
    </row>
    <row r="6" spans="1:10" ht="15" customHeight="1">
      <c r="A6" s="248"/>
      <c r="B6" s="227"/>
      <c r="C6" s="228"/>
      <c r="D6" s="205" t="s">
        <v>53</v>
      </c>
      <c r="E6" s="187" t="s">
        <v>54</v>
      </c>
      <c r="F6" s="188"/>
      <c r="G6" s="189"/>
      <c r="H6" s="13">
        <v>4</v>
      </c>
      <c r="I6" s="80">
        <v>2439</v>
      </c>
      <c r="J6" s="2"/>
    </row>
    <row r="7" spans="1:10" ht="15" customHeight="1">
      <c r="A7" s="248"/>
      <c r="B7" s="227"/>
      <c r="C7" s="228"/>
      <c r="D7" s="206"/>
      <c r="E7" s="183" t="s">
        <v>55</v>
      </c>
      <c r="F7" s="184"/>
      <c r="G7" s="185"/>
      <c r="H7" s="13">
        <v>5</v>
      </c>
      <c r="I7" s="80">
        <v>1976</v>
      </c>
      <c r="J7" s="2"/>
    </row>
    <row r="8" spans="1:10" ht="15" customHeight="1">
      <c r="A8" s="248"/>
      <c r="B8" s="227"/>
      <c r="C8" s="228"/>
      <c r="D8" s="207"/>
      <c r="E8" s="183" t="s">
        <v>64</v>
      </c>
      <c r="F8" s="184"/>
      <c r="G8" s="185"/>
      <c r="H8" s="13">
        <v>6</v>
      </c>
      <c r="I8" s="80">
        <v>4017</v>
      </c>
      <c r="J8" s="2"/>
    </row>
    <row r="9" spans="1:10" ht="15" customHeight="1">
      <c r="A9" s="248"/>
      <c r="B9" s="227"/>
      <c r="C9" s="228"/>
      <c r="D9" s="198" t="s">
        <v>56</v>
      </c>
      <c r="E9" s="187" t="s">
        <v>54</v>
      </c>
      <c r="F9" s="188"/>
      <c r="G9" s="189"/>
      <c r="H9" s="13">
        <v>7</v>
      </c>
      <c r="I9" s="80">
        <v>2036</v>
      </c>
      <c r="J9" s="2"/>
    </row>
    <row r="10" spans="1:10" ht="15" customHeight="1">
      <c r="A10" s="248"/>
      <c r="B10" s="227"/>
      <c r="C10" s="228"/>
      <c r="D10" s="198"/>
      <c r="E10" s="183" t="s">
        <v>55</v>
      </c>
      <c r="F10" s="184"/>
      <c r="G10" s="185"/>
      <c r="H10" s="13">
        <v>8</v>
      </c>
      <c r="I10" s="80">
        <v>243</v>
      </c>
      <c r="J10" s="2"/>
    </row>
    <row r="11" spans="1:10" ht="15" customHeight="1">
      <c r="A11" s="248"/>
      <c r="B11" s="229"/>
      <c r="C11" s="230"/>
      <c r="D11" s="198"/>
      <c r="E11" s="183" t="s">
        <v>64</v>
      </c>
      <c r="F11" s="184"/>
      <c r="G11" s="185"/>
      <c r="H11" s="13">
        <v>9</v>
      </c>
      <c r="I11" s="80"/>
      <c r="J11" s="2"/>
    </row>
    <row r="12" spans="1:10" ht="15.75" customHeight="1">
      <c r="A12" s="248"/>
      <c r="B12" s="133" t="s">
        <v>93</v>
      </c>
      <c r="C12" s="253"/>
      <c r="D12" s="253"/>
      <c r="E12" s="253"/>
      <c r="F12" s="253"/>
      <c r="G12" s="134"/>
      <c r="H12" s="13">
        <v>10</v>
      </c>
      <c r="I12" s="82">
        <v>161</v>
      </c>
      <c r="J12" s="2"/>
    </row>
    <row r="13" spans="1:10" ht="15" customHeight="1">
      <c r="A13" s="248"/>
      <c r="B13" s="190" t="s">
        <v>77</v>
      </c>
      <c r="C13" s="190"/>
      <c r="D13" s="190"/>
      <c r="E13" s="244" t="s">
        <v>30</v>
      </c>
      <c r="F13" s="245"/>
      <c r="G13" s="246"/>
      <c r="H13" s="13">
        <v>11</v>
      </c>
      <c r="I13" s="82">
        <v>1654</v>
      </c>
      <c r="J13" s="2"/>
    </row>
    <row r="14" spans="1:10" ht="15" customHeight="1">
      <c r="A14" s="248"/>
      <c r="B14" s="190"/>
      <c r="C14" s="190"/>
      <c r="D14" s="190"/>
      <c r="E14" s="244" t="s">
        <v>26</v>
      </c>
      <c r="F14" s="245"/>
      <c r="G14" s="246"/>
      <c r="H14" s="13">
        <v>12</v>
      </c>
      <c r="I14" s="82">
        <v>1070</v>
      </c>
      <c r="J14" s="2"/>
    </row>
    <row r="15" spans="1:10" ht="18" customHeight="1">
      <c r="A15" s="248"/>
      <c r="B15" s="249" t="s">
        <v>51</v>
      </c>
      <c r="C15" s="249"/>
      <c r="D15" s="249"/>
      <c r="E15" s="237" t="s">
        <v>52</v>
      </c>
      <c r="F15" s="238"/>
      <c r="G15" s="239"/>
      <c r="H15" s="13">
        <v>13</v>
      </c>
      <c r="I15" s="82">
        <v>273</v>
      </c>
      <c r="J15" s="2"/>
    </row>
    <row r="16" spans="1:10" ht="18" customHeight="1">
      <c r="A16" s="248"/>
      <c r="B16" s="249"/>
      <c r="C16" s="249"/>
      <c r="D16" s="249"/>
      <c r="E16" s="237" t="s">
        <v>31</v>
      </c>
      <c r="F16" s="238"/>
      <c r="G16" s="239"/>
      <c r="H16" s="13">
        <v>14</v>
      </c>
      <c r="I16" s="82">
        <v>357</v>
      </c>
      <c r="J16" s="2"/>
    </row>
    <row r="17" spans="1:10" ht="24" customHeight="1">
      <c r="A17" s="248"/>
      <c r="B17" s="234" t="s">
        <v>81</v>
      </c>
      <c r="C17" s="235"/>
      <c r="D17" s="235"/>
      <c r="E17" s="235"/>
      <c r="F17" s="235"/>
      <c r="G17" s="236"/>
      <c r="H17" s="13">
        <v>15</v>
      </c>
      <c r="I17" s="82">
        <v>418</v>
      </c>
      <c r="J17" s="2"/>
    </row>
    <row r="18" spans="1:10" ht="15" customHeight="1">
      <c r="A18" s="248"/>
      <c r="B18" s="191" t="s">
        <v>74</v>
      </c>
      <c r="C18" s="192"/>
      <c r="D18" s="192"/>
      <c r="E18" s="192"/>
      <c r="F18" s="192"/>
      <c r="G18" s="193"/>
      <c r="H18" s="13">
        <v>16</v>
      </c>
      <c r="I18" s="82">
        <v>7924</v>
      </c>
      <c r="J18" s="2"/>
    </row>
    <row r="19" spans="1:10" ht="15" customHeight="1">
      <c r="A19" s="248"/>
      <c r="B19" s="191" t="s">
        <v>125</v>
      </c>
      <c r="C19" s="192"/>
      <c r="D19" s="192"/>
      <c r="E19" s="192"/>
      <c r="F19" s="192"/>
      <c r="G19" s="193"/>
      <c r="H19" s="13">
        <v>17</v>
      </c>
      <c r="I19" s="82">
        <v>30046</v>
      </c>
      <c r="J19" s="2"/>
    </row>
    <row r="20" spans="1:9" ht="15" customHeight="1">
      <c r="A20" s="248"/>
      <c r="B20" s="191" t="s">
        <v>75</v>
      </c>
      <c r="C20" s="192"/>
      <c r="D20" s="192"/>
      <c r="E20" s="192"/>
      <c r="F20" s="192"/>
      <c r="G20" s="193"/>
      <c r="H20" s="13">
        <v>18</v>
      </c>
      <c r="I20" s="82">
        <v>379</v>
      </c>
    </row>
    <row r="21" spans="1:9" ht="23.25" customHeight="1">
      <c r="A21" s="248"/>
      <c r="B21" s="139" t="s">
        <v>85</v>
      </c>
      <c r="C21" s="243"/>
      <c r="D21" s="243"/>
      <c r="E21" s="243"/>
      <c r="F21" s="243"/>
      <c r="G21" s="140"/>
      <c r="H21" s="13">
        <v>19</v>
      </c>
      <c r="I21" s="82">
        <v>558</v>
      </c>
    </row>
    <row r="22" spans="1:9" ht="15" customHeight="1">
      <c r="A22" s="241" t="s">
        <v>46</v>
      </c>
      <c r="B22" s="225" t="s">
        <v>72</v>
      </c>
      <c r="C22" s="226"/>
      <c r="D22" s="195" t="s">
        <v>69</v>
      </c>
      <c r="E22" s="187" t="s">
        <v>70</v>
      </c>
      <c r="F22" s="188"/>
      <c r="G22" s="189"/>
      <c r="H22" s="13">
        <v>20</v>
      </c>
      <c r="I22" s="82">
        <v>19439</v>
      </c>
    </row>
    <row r="23" spans="1:9" ht="15" customHeight="1">
      <c r="A23" s="242"/>
      <c r="B23" s="227"/>
      <c r="C23" s="228"/>
      <c r="D23" s="196"/>
      <c r="E23" s="183" t="s">
        <v>55</v>
      </c>
      <c r="F23" s="184"/>
      <c r="G23" s="185"/>
      <c r="H23" s="13">
        <v>21</v>
      </c>
      <c r="I23" s="82">
        <v>6787</v>
      </c>
    </row>
    <row r="24" spans="1:9" ht="15" customHeight="1">
      <c r="A24" s="242"/>
      <c r="B24" s="227"/>
      <c r="C24" s="228"/>
      <c r="D24" s="197"/>
      <c r="E24" s="183" t="s">
        <v>71</v>
      </c>
      <c r="F24" s="184"/>
      <c r="G24" s="185"/>
      <c r="H24" s="13">
        <v>22</v>
      </c>
      <c r="I24" s="82"/>
    </row>
    <row r="25" spans="1:9" ht="15" customHeight="1">
      <c r="A25" s="242"/>
      <c r="B25" s="227"/>
      <c r="C25" s="228"/>
      <c r="D25" s="205" t="s">
        <v>53</v>
      </c>
      <c r="E25" s="187" t="s">
        <v>70</v>
      </c>
      <c r="F25" s="188"/>
      <c r="G25" s="189"/>
      <c r="H25" s="13">
        <v>23</v>
      </c>
      <c r="I25" s="82">
        <v>11264</v>
      </c>
    </row>
    <row r="26" spans="1:9" ht="15" customHeight="1">
      <c r="A26" s="242"/>
      <c r="B26" s="227"/>
      <c r="C26" s="228"/>
      <c r="D26" s="206"/>
      <c r="E26" s="183" t="s">
        <v>55</v>
      </c>
      <c r="F26" s="184"/>
      <c r="G26" s="185"/>
      <c r="H26" s="13">
        <v>24</v>
      </c>
      <c r="I26" s="82">
        <v>6592</v>
      </c>
    </row>
    <row r="27" spans="1:9" ht="15" customHeight="1">
      <c r="A27" s="242"/>
      <c r="B27" s="227"/>
      <c r="C27" s="228"/>
      <c r="D27" s="207"/>
      <c r="E27" s="183" t="s">
        <v>71</v>
      </c>
      <c r="F27" s="184"/>
      <c r="G27" s="185"/>
      <c r="H27" s="13">
        <v>25</v>
      </c>
      <c r="I27" s="82"/>
    </row>
    <row r="28" spans="1:9" ht="15" customHeight="1">
      <c r="A28" s="242"/>
      <c r="B28" s="227"/>
      <c r="C28" s="228"/>
      <c r="D28" s="198" t="s">
        <v>56</v>
      </c>
      <c r="E28" s="187" t="s">
        <v>70</v>
      </c>
      <c r="F28" s="188"/>
      <c r="G28" s="189"/>
      <c r="H28" s="13">
        <v>26</v>
      </c>
      <c r="I28" s="82">
        <v>3566</v>
      </c>
    </row>
    <row r="29" spans="1:9" ht="15" customHeight="1">
      <c r="A29" s="242"/>
      <c r="B29" s="227"/>
      <c r="C29" s="228"/>
      <c r="D29" s="198"/>
      <c r="E29" s="183" t="s">
        <v>55</v>
      </c>
      <c r="F29" s="184"/>
      <c r="G29" s="185"/>
      <c r="H29" s="13">
        <v>27</v>
      </c>
      <c r="I29" s="82">
        <v>297</v>
      </c>
    </row>
    <row r="30" spans="1:9" ht="15" customHeight="1">
      <c r="A30" s="242"/>
      <c r="B30" s="229"/>
      <c r="C30" s="230"/>
      <c r="D30" s="198"/>
      <c r="E30" s="183" t="s">
        <v>71</v>
      </c>
      <c r="F30" s="184"/>
      <c r="G30" s="185"/>
      <c r="H30" s="13">
        <v>28</v>
      </c>
      <c r="I30" s="82"/>
    </row>
    <row r="31" spans="1:9" ht="15" customHeight="1">
      <c r="A31" s="242"/>
      <c r="B31" s="186" t="s">
        <v>34</v>
      </c>
      <c r="C31" s="186"/>
      <c r="D31" s="177" t="s">
        <v>27</v>
      </c>
      <c r="E31" s="178"/>
      <c r="F31" s="178"/>
      <c r="G31" s="179"/>
      <c r="H31" s="13">
        <v>29</v>
      </c>
      <c r="I31" s="82">
        <v>42396</v>
      </c>
    </row>
    <row r="32" spans="1:9" ht="15" customHeight="1">
      <c r="A32" s="242"/>
      <c r="B32" s="186"/>
      <c r="C32" s="186"/>
      <c r="D32" s="177" t="s">
        <v>28</v>
      </c>
      <c r="E32" s="178"/>
      <c r="F32" s="178"/>
      <c r="G32" s="179"/>
      <c r="H32" s="13">
        <v>30</v>
      </c>
      <c r="I32" s="82">
        <v>21660</v>
      </c>
    </row>
    <row r="33" spans="1:9" ht="15" customHeight="1">
      <c r="A33" s="242"/>
      <c r="B33" s="186"/>
      <c r="C33" s="186"/>
      <c r="D33" s="231" t="s">
        <v>68</v>
      </c>
      <c r="E33" s="232"/>
      <c r="F33" s="232"/>
      <c r="G33" s="233"/>
      <c r="H33" s="13">
        <v>31</v>
      </c>
      <c r="I33" s="82">
        <v>861</v>
      </c>
    </row>
    <row r="34" spans="1:9" ht="15" customHeight="1">
      <c r="A34" s="242"/>
      <c r="B34" s="191" t="s">
        <v>74</v>
      </c>
      <c r="C34" s="192"/>
      <c r="D34" s="192"/>
      <c r="E34" s="192"/>
      <c r="F34" s="192"/>
      <c r="G34" s="193"/>
      <c r="H34" s="13">
        <v>32</v>
      </c>
      <c r="I34" s="82">
        <v>2205</v>
      </c>
    </row>
    <row r="35" spans="1:9" ht="15" customHeight="1">
      <c r="A35" s="242"/>
      <c r="B35" s="191" t="s">
        <v>125</v>
      </c>
      <c r="C35" s="192"/>
      <c r="D35" s="192"/>
      <c r="E35" s="192"/>
      <c r="F35" s="192"/>
      <c r="G35" s="193"/>
      <c r="H35" s="13">
        <v>33</v>
      </c>
      <c r="I35" s="82">
        <v>28216</v>
      </c>
    </row>
    <row r="36" spans="1:9" ht="15" customHeight="1">
      <c r="A36" s="242"/>
      <c r="B36" s="191" t="s">
        <v>111</v>
      </c>
      <c r="C36" s="192"/>
      <c r="D36" s="192"/>
      <c r="E36" s="192"/>
      <c r="F36" s="192"/>
      <c r="G36" s="193"/>
      <c r="H36" s="13">
        <v>34</v>
      </c>
      <c r="I36" s="82">
        <v>13825</v>
      </c>
    </row>
    <row r="37" spans="1:9" ht="37.5" customHeight="1">
      <c r="A37" s="242"/>
      <c r="B37" s="139" t="s">
        <v>84</v>
      </c>
      <c r="C37" s="243"/>
      <c r="D37" s="243"/>
      <c r="E37" s="243"/>
      <c r="F37" s="243"/>
      <c r="G37" s="140"/>
      <c r="H37" s="13">
        <v>35</v>
      </c>
      <c r="I37" s="79">
        <v>2314</v>
      </c>
    </row>
    <row r="38" spans="1:9" ht="15" customHeight="1">
      <c r="A38" s="208" t="s">
        <v>73</v>
      </c>
      <c r="B38" s="209"/>
      <c r="C38" s="210"/>
      <c r="D38" s="199" t="s">
        <v>69</v>
      </c>
      <c r="E38" s="200"/>
      <c r="F38" s="200"/>
      <c r="G38" s="201"/>
      <c r="H38" s="13">
        <v>36</v>
      </c>
      <c r="I38" s="83">
        <v>9566</v>
      </c>
    </row>
    <row r="39" spans="1:9" ht="15" customHeight="1">
      <c r="A39" s="211"/>
      <c r="B39" s="212"/>
      <c r="C39" s="213"/>
      <c r="D39" s="199" t="s">
        <v>53</v>
      </c>
      <c r="E39" s="200"/>
      <c r="F39" s="200"/>
      <c r="G39" s="201"/>
      <c r="H39" s="13">
        <v>37</v>
      </c>
      <c r="I39" s="83">
        <v>4399</v>
      </c>
    </row>
    <row r="40" spans="1:9" ht="15" customHeight="1">
      <c r="A40" s="214"/>
      <c r="B40" s="215"/>
      <c r="C40" s="216"/>
      <c r="D40" s="199" t="s">
        <v>56</v>
      </c>
      <c r="E40" s="200"/>
      <c r="F40" s="200"/>
      <c r="G40" s="201"/>
      <c r="H40" s="13">
        <v>38</v>
      </c>
      <c r="I40" s="83">
        <v>695</v>
      </c>
    </row>
    <row r="41" spans="1:9" ht="14.25" customHeight="1">
      <c r="A41" s="190" t="s">
        <v>24</v>
      </c>
      <c r="B41" s="190"/>
      <c r="C41" s="190"/>
      <c r="D41" s="190"/>
      <c r="E41" s="190"/>
      <c r="F41" s="190"/>
      <c r="G41" s="190"/>
      <c r="H41" s="190"/>
      <c r="I41" s="190"/>
    </row>
    <row r="42" spans="1:9" ht="15.75" customHeight="1">
      <c r="A42" s="180" t="s">
        <v>106</v>
      </c>
      <c r="B42" s="181"/>
      <c r="C42" s="181"/>
      <c r="D42" s="181"/>
      <c r="E42" s="181"/>
      <c r="F42" s="181"/>
      <c r="G42" s="182"/>
      <c r="H42" s="88">
        <v>39</v>
      </c>
      <c r="I42" s="79">
        <v>964</v>
      </c>
    </row>
    <row r="43" spans="1:9" ht="14.25" customHeight="1">
      <c r="A43" s="202" t="s">
        <v>107</v>
      </c>
      <c r="B43" s="203"/>
      <c r="C43" s="203"/>
      <c r="D43" s="203"/>
      <c r="E43" s="203"/>
      <c r="F43" s="203"/>
      <c r="G43" s="204"/>
      <c r="H43" s="88">
        <v>40</v>
      </c>
      <c r="I43" s="79">
        <v>553</v>
      </c>
    </row>
    <row r="44" spans="1:9" ht="30" customHeight="1">
      <c r="A44" s="177" t="s">
        <v>114</v>
      </c>
      <c r="B44" s="178"/>
      <c r="C44" s="178"/>
      <c r="D44" s="178"/>
      <c r="E44" s="178"/>
      <c r="F44" s="178"/>
      <c r="G44" s="179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108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9" t="s">
        <v>90</v>
      </c>
      <c r="B47" s="220"/>
      <c r="C47" s="220"/>
      <c r="D47" s="221"/>
      <c r="E47" s="194" t="s">
        <v>109</v>
      </c>
      <c r="F47" s="194"/>
      <c r="G47" s="194"/>
      <c r="H47" s="194"/>
      <c r="I47" s="194"/>
    </row>
    <row r="48" spans="1:9" ht="48" customHeight="1">
      <c r="A48" s="222"/>
      <c r="B48" s="223"/>
      <c r="C48" s="223"/>
      <c r="D48" s="224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175" t="s">
        <v>116</v>
      </c>
      <c r="B49" s="175"/>
      <c r="C49" s="175"/>
      <c r="D49" s="175"/>
      <c r="E49" s="74">
        <f>E50+E52+E53</f>
        <v>228032</v>
      </c>
      <c r="F49" s="74">
        <f>F50+F52+F53</f>
        <v>24548</v>
      </c>
      <c r="G49" s="74">
        <f>G50+G52+G53</f>
        <v>3157</v>
      </c>
      <c r="H49" s="74">
        <f>H50+H52+H53</f>
        <v>831</v>
      </c>
      <c r="I49" s="74">
        <f>I50+I52+I53</f>
        <v>0</v>
      </c>
    </row>
    <row r="50" spans="1:9" ht="15" customHeight="1">
      <c r="A50" s="218" t="s">
        <v>117</v>
      </c>
      <c r="B50" s="218"/>
      <c r="C50" s="218"/>
      <c r="D50" s="218"/>
      <c r="E50" s="82">
        <v>170670</v>
      </c>
      <c r="F50" s="82">
        <v>5852</v>
      </c>
      <c r="G50" s="82">
        <v>1106</v>
      </c>
      <c r="H50" s="82">
        <v>344</v>
      </c>
      <c r="I50" s="82"/>
    </row>
    <row r="51" spans="1:9" ht="30" customHeight="1">
      <c r="A51" s="176" t="s">
        <v>118</v>
      </c>
      <c r="B51" s="176"/>
      <c r="C51" s="176"/>
      <c r="D51" s="176"/>
      <c r="E51" s="82">
        <v>131714</v>
      </c>
      <c r="F51" s="82"/>
      <c r="G51" s="82"/>
      <c r="H51" s="82"/>
      <c r="I51" s="82"/>
    </row>
    <row r="52" spans="1:9" ht="15" customHeight="1">
      <c r="A52" s="218" t="s">
        <v>43</v>
      </c>
      <c r="B52" s="218"/>
      <c r="C52" s="218"/>
      <c r="D52" s="218"/>
      <c r="E52" s="82">
        <v>40025</v>
      </c>
      <c r="F52" s="82">
        <v>16692</v>
      </c>
      <c r="G52" s="82">
        <v>1835</v>
      </c>
      <c r="H52" s="82">
        <v>477</v>
      </c>
      <c r="I52" s="82"/>
    </row>
    <row r="53" spans="1:9" ht="15" customHeight="1">
      <c r="A53" s="217" t="s">
        <v>45</v>
      </c>
      <c r="B53" s="217"/>
      <c r="C53" s="217"/>
      <c r="D53" s="217"/>
      <c r="E53" s="79">
        <v>17337</v>
      </c>
      <c r="F53" s="79">
        <v>2004</v>
      </c>
      <c r="G53" s="79">
        <v>216</v>
      </c>
      <c r="H53" s="79">
        <v>10</v>
      </c>
      <c r="I53" s="79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96"/>
      <c r="F55" s="96"/>
      <c r="G55" s="96"/>
      <c r="H55" s="96"/>
      <c r="I55" s="96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&amp;L922D8661&amp;C&amp;R3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8" sqref="A18:B19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250" t="s">
        <v>4</v>
      </c>
      <c r="B2" s="251"/>
      <c r="C2" s="12" t="s">
        <v>21</v>
      </c>
      <c r="D2" s="12" t="s">
        <v>5</v>
      </c>
    </row>
    <row r="3" spans="1:4" ht="29.25" customHeight="1">
      <c r="A3" s="175" t="s">
        <v>99</v>
      </c>
      <c r="B3" s="175"/>
      <c r="C3" s="13">
        <v>1</v>
      </c>
      <c r="D3" s="87">
        <f>IF('розділ 1'!I33&lt;&gt;0,'розділ 1'!J33*100/'розділ 1'!I33,0)</f>
        <v>11.022734804798834</v>
      </c>
    </row>
    <row r="4" spans="1:4" ht="16.5" customHeight="1">
      <c r="A4" s="254" t="s">
        <v>1</v>
      </c>
      <c r="B4" s="51" t="s">
        <v>100</v>
      </c>
      <c r="C4" s="13">
        <v>2</v>
      </c>
      <c r="D4" s="87">
        <f>IF('розділ 1'!I14&lt;&gt;0,'розділ 1'!J14*100/'розділ 1'!I14,0)</f>
        <v>18.40109223300971</v>
      </c>
    </row>
    <row r="5" spans="1:4" ht="16.5" customHeight="1">
      <c r="A5" s="255"/>
      <c r="B5" s="51" t="s">
        <v>101</v>
      </c>
      <c r="C5" s="13">
        <v>3</v>
      </c>
      <c r="D5" s="87">
        <f>IF('розділ 1'!I26&lt;&gt;0,'розділ 1'!J26*100/'розділ 1'!I26,0)</f>
        <v>7.864042933810376</v>
      </c>
    </row>
    <row r="6" spans="1:4" ht="16.5" customHeight="1">
      <c r="A6" s="255"/>
      <c r="B6" s="46" t="s">
        <v>102</v>
      </c>
      <c r="C6" s="13">
        <v>4</v>
      </c>
      <c r="D6" s="87">
        <f>IF('розділ 1'!I31&lt;&gt;0,'розділ 1'!J31*100/'розділ 1'!I31,0)</f>
        <v>8.844196753089411</v>
      </c>
    </row>
    <row r="7" spans="1:4" ht="16.5" customHeight="1">
      <c r="A7" s="175" t="s">
        <v>103</v>
      </c>
      <c r="B7" s="175"/>
      <c r="C7" s="13">
        <v>5</v>
      </c>
      <c r="D7" s="87">
        <f>IF('розділ 1'!F33&lt;&gt;0,'розділ 1'!G33*100/'розділ 1'!F33,0)</f>
        <v>96.82140148155975</v>
      </c>
    </row>
    <row r="8" spans="1:4" ht="16.5" customHeight="1">
      <c r="A8" s="175" t="s">
        <v>35</v>
      </c>
      <c r="B8" s="175"/>
      <c r="C8" s="13">
        <v>6</v>
      </c>
      <c r="D8" s="84">
        <f>IF('розділ 2'!I43&lt;&gt;0,'розділ 1'!G33/'розділ 2'!I43,0)</f>
        <v>463.9566003616637</v>
      </c>
    </row>
    <row r="9" spans="1:4" ht="25.5" customHeight="1">
      <c r="A9" s="175" t="s">
        <v>44</v>
      </c>
      <c r="B9" s="175"/>
      <c r="C9" s="13">
        <v>7</v>
      </c>
      <c r="D9" s="84">
        <f>IF('розділ 2'!I43&lt;&gt;0,'розділ 1'!E33/'розділ 2'!I43,0)</f>
        <v>545.8028933092224</v>
      </c>
    </row>
    <row r="10" spans="1:4" ht="16.5" customHeight="1">
      <c r="A10" s="177" t="s">
        <v>29</v>
      </c>
      <c r="B10" s="179"/>
      <c r="C10" s="13">
        <v>8</v>
      </c>
      <c r="D10" s="80">
        <v>32.7916666666667</v>
      </c>
    </row>
    <row r="11" spans="1:4" ht="16.5" customHeight="1">
      <c r="A11" s="256" t="s">
        <v>42</v>
      </c>
      <c r="B11" s="256"/>
      <c r="C11" s="13">
        <v>9</v>
      </c>
      <c r="D11" s="80">
        <v>14.0416666666667</v>
      </c>
    </row>
    <row r="12" spans="1:4" ht="16.5" customHeight="1">
      <c r="A12" s="257" t="s">
        <v>119</v>
      </c>
      <c r="B12" s="257"/>
      <c r="C12" s="13">
        <v>10</v>
      </c>
      <c r="D12" s="95">
        <v>150.833333333333</v>
      </c>
    </row>
    <row r="13" spans="1:4" ht="16.5" customHeight="1">
      <c r="A13" s="257" t="s">
        <v>120</v>
      </c>
      <c r="B13" s="257"/>
      <c r="C13" s="13">
        <v>11</v>
      </c>
      <c r="D13" s="95">
        <v>23.2083333333333</v>
      </c>
    </row>
    <row r="14" spans="1:4" ht="16.5" customHeight="1">
      <c r="A14" s="256" t="s">
        <v>43</v>
      </c>
      <c r="B14" s="256"/>
      <c r="C14" s="13">
        <v>12</v>
      </c>
      <c r="D14" s="80">
        <v>85.5833333333333</v>
      </c>
    </row>
    <row r="15" spans="1:4" ht="16.5" customHeight="1">
      <c r="A15" s="256" t="s">
        <v>45</v>
      </c>
      <c r="B15" s="256"/>
      <c r="C15" s="13">
        <v>13</v>
      </c>
      <c r="D15" s="80">
        <v>44.5833333333333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258" t="s">
        <v>132</v>
      </c>
      <c r="B18" s="258"/>
      <c r="C18" s="41"/>
      <c r="D18" s="41"/>
    </row>
    <row r="19" spans="1:5" ht="15.75" customHeight="1">
      <c r="A19" s="258"/>
      <c r="B19" s="258"/>
      <c r="C19" s="261" t="s">
        <v>126</v>
      </c>
      <c r="D19" s="261"/>
      <c r="E19" s="65"/>
    </row>
    <row r="20" spans="1:5" ht="12.75">
      <c r="A20" s="46"/>
      <c r="B20" s="68" t="s">
        <v>36</v>
      </c>
      <c r="C20" s="262" t="s">
        <v>37</v>
      </c>
      <c r="D20" s="26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64" t="s">
        <v>127</v>
      </c>
      <c r="D22" s="264"/>
      <c r="E22" s="67"/>
    </row>
    <row r="23" spans="1:5" ht="12.75">
      <c r="A23" s="48"/>
      <c r="B23" s="68" t="s">
        <v>36</v>
      </c>
      <c r="C23" s="262" t="s">
        <v>37</v>
      </c>
      <c r="D23" s="262"/>
      <c r="E23" s="65"/>
    </row>
    <row r="24" spans="1:5" ht="12.75">
      <c r="A24" s="49" t="s">
        <v>38</v>
      </c>
      <c r="B24" s="70"/>
      <c r="C24" s="263" t="s">
        <v>128</v>
      </c>
      <c r="D24" s="263"/>
      <c r="E24" s="66"/>
    </row>
    <row r="25" spans="1:5" ht="15.75" customHeight="1">
      <c r="A25" s="50" t="s">
        <v>39</v>
      </c>
      <c r="B25" s="70"/>
      <c r="C25" s="259"/>
      <c r="D25" s="259"/>
      <c r="E25" s="66"/>
    </row>
    <row r="26" spans="1:4" ht="15.75" customHeight="1">
      <c r="A26" s="49" t="s">
        <v>40</v>
      </c>
      <c r="B26" s="71"/>
      <c r="C26" s="259" t="s">
        <v>129</v>
      </c>
      <c r="D26" s="259"/>
    </row>
    <row r="28" spans="3:5" ht="12.75" customHeight="1">
      <c r="C28" s="260" t="s">
        <v>130</v>
      </c>
      <c r="D28" s="260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C22:D22"/>
    <mergeCell ref="C23:D23"/>
    <mergeCell ref="A11:B11"/>
    <mergeCell ref="A14:B14"/>
    <mergeCell ref="A15:B15"/>
    <mergeCell ref="A12:B12"/>
    <mergeCell ref="A13:B13"/>
    <mergeCell ref="A18:B19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&amp;L922D8661&amp;C&amp;R4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2021-10-07T07:22:37Z</cp:lastPrinted>
  <dcterms:created xsi:type="dcterms:W3CDTF">2004-04-20T14:33:35Z</dcterms:created>
  <dcterms:modified xsi:type="dcterms:W3CDTF">2021-10-29T05:43:50Z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азс_3.2021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922D8661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3.28.0.1578</vt:lpwstr>
  </property>
</Properties>
</file>